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865" windowHeight="122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<sst xmlns="http://schemas.openxmlformats.org/spreadsheetml/2006/main" count="963" uniqueCount="248">
  <si>
    <t>Муниципальная программа "Обеспечение населения Починковского муниципального района доступным и комфортным жильем на период 2015-2020 годов"</t>
  </si>
  <si>
    <r>
      <t>Подпрограмма 1. "</t>
    </r>
    <r>
      <rPr>
        <b/>
        <sz val="9"/>
        <rFont val="Arial"/>
        <family val="2"/>
      </rPr>
      <t>Обеспечение жильем молодых семей Починковском муниципальном районе на период 2015-2020 годов"</t>
    </r>
  </si>
  <si>
    <r>
      <t xml:space="preserve">Подпрограмма 2 </t>
    </r>
    <r>
      <rPr>
        <b/>
        <sz val="10"/>
        <rFont val="Arial"/>
        <family val="2"/>
      </rPr>
      <t>"Ипотечное жилищное кредитование населения Починковского муниципального района на период 2015-2020 годов"</t>
    </r>
  </si>
  <si>
    <t>Муниципальная программа "Развитие физической культуры и спорта в Починковском муниципальном районе на 2018-2020 годы"</t>
  </si>
  <si>
    <t>Постановление администрации Починковского муниципального района от 15.08.2017 г №681</t>
  </si>
  <si>
    <t>Цель:создание условий, обеспечивающих возможность гражданам систематически заниматься физической культурой и спортом</t>
  </si>
  <si>
    <t>Подпрограмма 1 "Развитие физической культуры и массового спорта"</t>
  </si>
  <si>
    <t>Подпрограмма 2 "Обеспечение реализации муниципальной программы"</t>
  </si>
  <si>
    <t>Муниципальная программа "Формирование комфортной городской среды на территории Починковского муниципального района Нижегородской области на 2018-2022 годы"</t>
  </si>
  <si>
    <t>Постановление администрации Починковского муниципального района от 02.04.2018 г №250</t>
  </si>
  <si>
    <t>Управление архитектуры, строительства и ЖКХ администрации Починковского муниципального района</t>
  </si>
  <si>
    <t>2018-2022 годы</t>
  </si>
  <si>
    <t>Цель: создание комфортной среды проживания и жизнидеятельности для человека, которая обеспечивает высокое качество жизни в целом</t>
  </si>
  <si>
    <t>Предоставление субсидии на поддержку муниципальных программ формирования комфортной городской среды</t>
  </si>
  <si>
    <t>Модернизация обеспечения готовности выпускников общеобразовательных организаций к дальнейшему обучению и деятельности содержания общего образования и образовательной среды с целью развития одаренности обучающихся в высокотехнологичной экономике</t>
  </si>
  <si>
    <t>2019 год</t>
  </si>
  <si>
    <t xml:space="preserve"> 6 мес. 2019 года</t>
  </si>
  <si>
    <t>Муниципальные программы без финансирования програмных  мероприятий за счет средств районного бюджета за 6 мес. 2019 года</t>
  </si>
  <si>
    <t>Наименование муниципальной программы</t>
  </si>
  <si>
    <t>Документ утверждения (внесения изменений)</t>
  </si>
  <si>
    <t>Муниципальный заказчик - координатор программы</t>
  </si>
  <si>
    <t>Сроки и этапы реализации</t>
  </si>
  <si>
    <t>Период отчетности</t>
  </si>
  <si>
    <t>№ п/п</t>
  </si>
  <si>
    <t>Всего, в т. ч.</t>
  </si>
  <si>
    <t>федер. бюджет</t>
  </si>
  <si>
    <t>областн. бюджет</t>
  </si>
  <si>
    <t>прочие источники</t>
  </si>
  <si>
    <t>местн. бюджет</t>
  </si>
  <si>
    <t>Наименование мероприятия</t>
  </si>
  <si>
    <t>Категория расходов (капитальные вложения, НИОКР и прочие расходы</t>
  </si>
  <si>
    <t>Сроки выполнения</t>
  </si>
  <si>
    <t>Ответственный исполнитель</t>
  </si>
  <si>
    <t>Объем финансирования предусмотренный в утвержденной программе, тыс. руб.</t>
  </si>
  <si>
    <t>Уточненный план бюджетных ассигнований на год, тыс. руб.</t>
  </si>
  <si>
    <t>Исполнение финансирования за отчетный период  (кассовые расходы), тыс. руб.</t>
  </si>
  <si>
    <t>Причины неиспол нения финансирования</t>
  </si>
  <si>
    <t>Муниципальная программа "Развитие образования в Починковском муниципальном районе" на 2015 - 2016 годы и на период до 2020 года</t>
  </si>
  <si>
    <t>Постановление администрации Починковского муниципального района Нижегородской области от 07.11.2014 года № 883</t>
  </si>
  <si>
    <t>Управление образования администрации Починковского муниципального района</t>
  </si>
  <si>
    <t>2015-2020 годы. Программа реализуется в один этап</t>
  </si>
  <si>
    <t>ЦЕЛЬ: формирование на территории Починковского муниципального района образовательной системы, обеспечивающей доступность качественного образования, отвечающего потребностям инновационного развития экономики района, ожиданиям общества и каждого гражданина</t>
  </si>
  <si>
    <t>Совершенствование дошкольного образования как института социального развития</t>
  </si>
  <si>
    <t>Прочие расходы</t>
  </si>
  <si>
    <t xml:space="preserve"> Управление образования и РИДК</t>
  </si>
  <si>
    <t>Управление образования</t>
  </si>
  <si>
    <t>Поддержка, сохранение и распространение русского языка, улучшение качества преподавания русского языка, литератыры, истории, комплексного учебного курса "Основы религиозных культур и светской этики"</t>
  </si>
  <si>
    <t>Управление образования, РИДК</t>
  </si>
  <si>
    <r>
      <t xml:space="preserve">мероприятие </t>
    </r>
    <r>
      <rPr>
        <b/>
        <sz val="9"/>
        <rFont val="Arial"/>
        <family val="2"/>
      </rPr>
      <t>1.1</t>
    </r>
  </si>
  <si>
    <r>
      <t xml:space="preserve">мероприятие </t>
    </r>
    <r>
      <rPr>
        <b/>
        <sz val="9"/>
        <rFont val="Arial"/>
        <family val="2"/>
      </rPr>
      <t>1.2</t>
    </r>
  </si>
  <si>
    <r>
      <t xml:space="preserve">мероприятие </t>
    </r>
    <r>
      <rPr>
        <b/>
        <sz val="9"/>
        <rFont val="Arial"/>
        <family val="2"/>
      </rPr>
      <t>1.3</t>
    </r>
  </si>
  <si>
    <r>
      <t xml:space="preserve">мероприятие </t>
    </r>
    <r>
      <rPr>
        <b/>
        <sz val="9"/>
        <rFont val="Arial"/>
        <family val="2"/>
      </rPr>
      <t>1.4</t>
    </r>
  </si>
  <si>
    <t>Формирование у обучающихся социальных компетенций, гражданских установок, культуры здорового образа жизни</t>
  </si>
  <si>
    <t>Повышение качества и доступности образования для детей  с ОВЗ и детей инвалидов</t>
  </si>
  <si>
    <r>
      <t xml:space="preserve">мероприятие </t>
    </r>
    <r>
      <rPr>
        <b/>
        <sz val="9"/>
        <rFont val="Arial"/>
        <family val="2"/>
      </rPr>
      <t>1.6</t>
    </r>
  </si>
  <si>
    <r>
      <t xml:space="preserve">мероприятие </t>
    </r>
    <r>
      <rPr>
        <b/>
        <sz val="9"/>
        <rFont val="Arial"/>
        <family val="2"/>
      </rPr>
      <t>1.5</t>
    </r>
  </si>
  <si>
    <t xml:space="preserve">Создание механизмов мотивации педагогов к повышению качества работы и непрерывному профессиональному развитию </t>
  </si>
  <si>
    <t>Обеспечение деятельности образовательных организаций, подведомственных УО на основе муниципальных заданий</t>
  </si>
  <si>
    <t>Управление образования, управление финансов, управление экономики и прогнозирования</t>
  </si>
  <si>
    <t>Субвенция на использование отдельных переданных государственных полномочий в сфере образования</t>
  </si>
  <si>
    <t>Управление образования , управление финансов</t>
  </si>
  <si>
    <t>Обеспечение деятельности казенных образовательных организаций, подведомственных УО</t>
  </si>
  <si>
    <t>Подпрограмма 2. "Развитие дополнительного образования и воспитания детей и молодежи в Починковском муниципальном районе"</t>
  </si>
  <si>
    <r>
      <t xml:space="preserve">Подпрограмма 1 </t>
    </r>
    <r>
      <rPr>
        <b/>
        <sz val="9"/>
        <rFont val="Arial"/>
        <family val="2"/>
      </rPr>
      <t>"Развитие общего образования в Починковском муниципальном районе"</t>
    </r>
  </si>
  <si>
    <r>
      <t xml:space="preserve">мероприятие </t>
    </r>
    <r>
      <rPr>
        <b/>
        <sz val="9"/>
        <rFont val="Arial"/>
        <family val="2"/>
      </rPr>
      <t>1.7</t>
    </r>
  </si>
  <si>
    <r>
      <t xml:space="preserve">мероприятие </t>
    </r>
    <r>
      <rPr>
        <b/>
        <sz val="9"/>
        <rFont val="Arial"/>
        <family val="2"/>
      </rPr>
      <t>1.8</t>
    </r>
  </si>
  <si>
    <r>
      <t xml:space="preserve">мероприятие </t>
    </r>
    <r>
      <rPr>
        <b/>
        <sz val="9"/>
        <rFont val="Arial"/>
        <family val="2"/>
      </rPr>
      <t>1.9</t>
    </r>
  </si>
  <si>
    <t>Формирование единого воспитательно пространства в Починковском муниципальном районе, развитие системы дополнительного образования</t>
  </si>
  <si>
    <t>Обновление содержания дополнительного образования, повышение уровня профессионального мастерства педагогических работников сферы воспитания и дополнительного образования, выявление и распространение передового и инновационного опыта,  эффективных форм и методов работы</t>
  </si>
  <si>
    <t>Содействие интелектуальному, духовно-нравственному развитию детей, реализации личности ребенка в интересах общества, создание условий для выявления и творческого развития одаренных и талантливых детей и молодежи, развитие мотивации у детей к познанию и творчеству</t>
  </si>
  <si>
    <t>Профилактика асоциальных явлений в детской и молодежной среде, формирование здорового образа жизни</t>
  </si>
  <si>
    <t>Привлечение обучающихся к регулярным занятиям физической культурой и спортом, развитие различных видов спорта. Внедрение новых форм спортивно-массовых мероприятий</t>
  </si>
  <si>
    <t>Управление образования, управление культуры и спорта</t>
  </si>
  <si>
    <t>Экологическое воспитание и формирование экологической культуры у обучающихся; создание условий для вовлечения детей в поисково-иследовательскую деятельность</t>
  </si>
  <si>
    <t>Мероприятия, направленные на противодействие немедицинскому использованию наркотических средств</t>
  </si>
  <si>
    <t>Управление образования, ГБУЗ НО "Починковская ЦРБ"</t>
  </si>
  <si>
    <r>
      <t>Мероприятие 2</t>
    </r>
    <r>
      <rPr>
        <b/>
        <sz val="9"/>
        <rFont val="Arial"/>
        <family val="2"/>
      </rPr>
      <t>.1</t>
    </r>
  </si>
  <si>
    <r>
      <t>Мероприятие 2</t>
    </r>
    <r>
      <rPr>
        <b/>
        <sz val="9"/>
        <rFont val="Arial"/>
        <family val="2"/>
      </rPr>
      <t>.2</t>
    </r>
  </si>
  <si>
    <r>
      <t>Мероприятие 2</t>
    </r>
    <r>
      <rPr>
        <b/>
        <sz val="9"/>
        <rFont val="Arial"/>
        <family val="2"/>
      </rPr>
      <t>.3</t>
    </r>
  </si>
  <si>
    <r>
      <t>мероприятие</t>
    </r>
    <r>
      <rPr>
        <b/>
        <sz val="9"/>
        <rFont val="Arial"/>
        <family val="2"/>
      </rPr>
      <t xml:space="preserve"> 2.4</t>
    </r>
  </si>
  <si>
    <t>Организация мероприятий для обучающихся-победителей и призеров муниципальных и областных этапов конкурсов, олимпиад, соревнований, отличников учебы, лидеров и руководителей детских и молодежных общественных объединений, советов старшеклассников</t>
  </si>
  <si>
    <t>Организация отдыха и оздоровления детей, в том числе детей, находящихся в трудной жизненной ситуации</t>
  </si>
  <si>
    <t>Управление образования, РИДК, управление социальной защиты населения</t>
  </si>
  <si>
    <t xml:space="preserve">Подготовка квалифицированных кадров, владеющих современными педагогическими и оздоровительными технологиями </t>
  </si>
  <si>
    <r>
      <t xml:space="preserve">мероприятие </t>
    </r>
    <r>
      <rPr>
        <b/>
        <sz val="9"/>
        <rFont val="Arial"/>
        <family val="2"/>
      </rPr>
      <t>2.5</t>
    </r>
  </si>
  <si>
    <r>
      <t xml:space="preserve">мероприятие </t>
    </r>
    <r>
      <rPr>
        <b/>
        <sz val="9"/>
        <rFont val="Arial"/>
        <family val="2"/>
      </rPr>
      <t>2.6</t>
    </r>
  </si>
  <si>
    <r>
      <t xml:space="preserve">мероприятие </t>
    </r>
    <r>
      <rPr>
        <b/>
        <sz val="9"/>
        <rFont val="Arial"/>
        <family val="2"/>
      </rPr>
      <t>2.7</t>
    </r>
  </si>
  <si>
    <r>
      <t xml:space="preserve">мероприятие </t>
    </r>
    <r>
      <rPr>
        <b/>
        <sz val="9"/>
        <rFont val="Arial"/>
        <family val="2"/>
      </rPr>
      <t>2.8</t>
    </r>
  </si>
  <si>
    <r>
      <t xml:space="preserve">мероприятие </t>
    </r>
    <r>
      <rPr>
        <b/>
        <sz val="9"/>
        <rFont val="Arial"/>
        <family val="2"/>
      </rPr>
      <t>2.9</t>
    </r>
  </si>
  <si>
    <r>
      <t xml:space="preserve">мероприятие </t>
    </r>
    <r>
      <rPr>
        <b/>
        <sz val="8"/>
        <rFont val="Arial"/>
        <family val="2"/>
      </rPr>
      <t>2.10</t>
    </r>
  </si>
  <si>
    <r>
      <t xml:space="preserve">мероприятие </t>
    </r>
    <r>
      <rPr>
        <b/>
        <sz val="8"/>
        <rFont val="Arial"/>
        <family val="2"/>
      </rPr>
      <t>2.11</t>
    </r>
  </si>
  <si>
    <t>Развитие моделей и форм детского самоуправления, совершенствование волонтерской деятельности</t>
  </si>
  <si>
    <t>Подпрограмма 3 "Развитие системы оценки качества образования и информационной прозрачности системы образования в Починковском муниципальном районе"</t>
  </si>
  <si>
    <t>Включение потребителей образовательных услуг в оценку деятельности системы образования через развитие механизмов внешней оценки качества образования и государственно-общественного управления</t>
  </si>
  <si>
    <t xml:space="preserve">Формирование культуры оценки качества образования на уровне района и отдельных организаций через повышение квалификационного уровня кадров системы образования </t>
  </si>
  <si>
    <t>Создание системы сбора и анализа информации об индивидуальных образовательных достижениях и системы мониторинговых иследований качества образования на различных уровнях</t>
  </si>
  <si>
    <t>Подпрограмма 4 "Патриотическое воспитание и подготовка граждан в Починковском муниципальном районе к военной службе"</t>
  </si>
  <si>
    <r>
      <t xml:space="preserve">Мероприятие </t>
    </r>
    <r>
      <rPr>
        <b/>
        <sz val="9"/>
        <rFont val="Arial"/>
        <family val="2"/>
      </rPr>
      <t>3.1</t>
    </r>
  </si>
  <si>
    <r>
      <t xml:space="preserve">Мероприятие </t>
    </r>
    <r>
      <rPr>
        <b/>
        <sz val="9"/>
        <rFont val="Arial"/>
        <family val="2"/>
      </rPr>
      <t>3.2</t>
    </r>
  </si>
  <si>
    <r>
      <t xml:space="preserve">Мероприятие </t>
    </r>
    <r>
      <rPr>
        <b/>
        <sz val="9"/>
        <rFont val="Arial"/>
        <family val="2"/>
      </rPr>
      <t>3.3</t>
    </r>
  </si>
  <si>
    <t>Организация обучения граждан начальным знаниям по основам военной службы и повышение квалификации специалистов в сфере патриотического воспитания</t>
  </si>
  <si>
    <t>Разработка методических рекомендаций для педагогических работников по патриотическому воспитанию обучающихся</t>
  </si>
  <si>
    <t>Формирование и ведение электронных ресурсов и информационного банка данных в сфере патриотического воспитания</t>
  </si>
  <si>
    <t>Обеспечение информационного освещения мероприятий патриотической направленности в средствах массовой информации</t>
  </si>
  <si>
    <t xml:space="preserve">Проведение комплекса мероприятий по воспитанию у населения навыков поведения в чрезвычайных ситуациях </t>
  </si>
  <si>
    <t>Трансляция лучшего опыта работы в сфере патриотического воспитания населения</t>
  </si>
  <si>
    <t xml:space="preserve">Развитие системы военно-спортивных и военно прикладных мероприятий для молодежи призывного возраста </t>
  </si>
  <si>
    <t>Совершенствование системы работы по патриотическому воспитанию обучающихся</t>
  </si>
  <si>
    <t>Организация поисковых, познавательных и научно иследовательских мероприятий в сфере патриотического воспитания</t>
  </si>
  <si>
    <t>Управление образования, РИДК, военный комиссариат Починковского муниц. района</t>
  </si>
  <si>
    <t>Управление образования, военный комиссариат Починковского муниципальнг. района</t>
  </si>
  <si>
    <r>
      <t xml:space="preserve">Мероприятие </t>
    </r>
    <r>
      <rPr>
        <b/>
        <sz val="9"/>
        <rFont val="Arial"/>
        <family val="2"/>
      </rPr>
      <t>4.1</t>
    </r>
  </si>
  <si>
    <r>
      <t xml:space="preserve">Мероприятие </t>
    </r>
    <r>
      <rPr>
        <b/>
        <sz val="9"/>
        <rFont val="Arial"/>
        <family val="2"/>
      </rPr>
      <t>4.2</t>
    </r>
  </si>
  <si>
    <r>
      <t xml:space="preserve">Мероприятие </t>
    </r>
    <r>
      <rPr>
        <b/>
        <sz val="9"/>
        <rFont val="Arial"/>
        <family val="2"/>
      </rPr>
      <t>4.3</t>
    </r>
  </si>
  <si>
    <r>
      <t xml:space="preserve">Мероприятие </t>
    </r>
    <r>
      <rPr>
        <b/>
        <sz val="9"/>
        <rFont val="Arial"/>
        <family val="2"/>
      </rPr>
      <t>4.4</t>
    </r>
  </si>
  <si>
    <r>
      <t xml:space="preserve">Мероприятие </t>
    </r>
    <r>
      <rPr>
        <b/>
        <sz val="9"/>
        <rFont val="Arial"/>
        <family val="2"/>
      </rPr>
      <t>4.5</t>
    </r>
  </si>
  <si>
    <r>
      <t xml:space="preserve">мероприятие </t>
    </r>
    <r>
      <rPr>
        <b/>
        <sz val="9"/>
        <rFont val="Arial"/>
        <family val="2"/>
      </rPr>
      <t>4.6</t>
    </r>
  </si>
  <si>
    <r>
      <t xml:space="preserve">Мероприятие </t>
    </r>
    <r>
      <rPr>
        <b/>
        <sz val="9"/>
        <rFont val="Arial"/>
        <family val="2"/>
      </rPr>
      <t>4.7</t>
    </r>
  </si>
  <si>
    <r>
      <t xml:space="preserve">Мероприятие </t>
    </r>
    <r>
      <rPr>
        <b/>
        <sz val="9"/>
        <rFont val="Arial"/>
        <family val="2"/>
      </rPr>
      <t>4.8</t>
    </r>
  </si>
  <si>
    <r>
      <t xml:space="preserve">мероприятие </t>
    </r>
    <r>
      <rPr>
        <b/>
        <sz val="9"/>
        <rFont val="Arial"/>
        <family val="2"/>
      </rPr>
      <t>4.9</t>
    </r>
  </si>
  <si>
    <t>Подпрограмма 5 "Ресурсное обеспечение сферы образования в Починковском муниципальном районе"</t>
  </si>
  <si>
    <t>Совершенствование кадрового потенциала системы образования</t>
  </si>
  <si>
    <t>Реализация мер по поошрению и социальной поддержке руководящих и педагогических работников, а также неработающих ветеранов педагогического труда</t>
  </si>
  <si>
    <t>Районные педагогические конференции, торжественные мероприятия с педагогами, праздничные приемы, юбилейные мероприятия</t>
  </si>
  <si>
    <t>Управление образования, управление архитектуры, строительства и ЖКХ</t>
  </si>
  <si>
    <r>
      <t xml:space="preserve">мероприятие </t>
    </r>
    <r>
      <rPr>
        <b/>
        <sz val="9"/>
        <rFont val="Arial"/>
        <family val="2"/>
      </rPr>
      <t>5.1</t>
    </r>
  </si>
  <si>
    <r>
      <t xml:space="preserve">мероприятие </t>
    </r>
    <r>
      <rPr>
        <b/>
        <sz val="9"/>
        <rFont val="Arial"/>
        <family val="2"/>
      </rPr>
      <t>5.2</t>
    </r>
  </si>
  <si>
    <r>
      <t xml:space="preserve">мероприятие </t>
    </r>
    <r>
      <rPr>
        <b/>
        <sz val="9"/>
        <rFont val="Arial"/>
        <family val="2"/>
      </rPr>
      <t>5.3</t>
    </r>
  </si>
  <si>
    <r>
      <t xml:space="preserve">мероприятие </t>
    </r>
    <r>
      <rPr>
        <b/>
        <sz val="9"/>
        <rFont val="Arial"/>
        <family val="2"/>
      </rPr>
      <t>5.4</t>
    </r>
  </si>
  <si>
    <r>
      <t xml:space="preserve">Мероприятие </t>
    </r>
    <r>
      <rPr>
        <b/>
        <sz val="9"/>
        <rFont val="Arial"/>
        <family val="2"/>
      </rPr>
      <t>5.5</t>
    </r>
  </si>
  <si>
    <t>Подпрограмма 6 "Социально-правовая защита детей в Починковском муниципальном районе"</t>
  </si>
  <si>
    <t>Совершенствование системы социально - правовой защиты детей</t>
  </si>
  <si>
    <t>Создание условий для личностного развития детей сирот и детей, оставшихся без попечения родителей, улучшения качества их жизни</t>
  </si>
  <si>
    <r>
      <t xml:space="preserve">мероприятие </t>
    </r>
    <r>
      <rPr>
        <b/>
        <sz val="9"/>
        <rFont val="Arial"/>
        <family val="2"/>
      </rPr>
      <t>6.1</t>
    </r>
  </si>
  <si>
    <r>
      <t xml:space="preserve">мероприятие </t>
    </r>
    <r>
      <rPr>
        <b/>
        <sz val="9"/>
        <rFont val="Arial"/>
        <family val="2"/>
      </rPr>
      <t>6.2</t>
    </r>
  </si>
  <si>
    <t>Подпрограмма 7 "Обеспечение реализации муниципальной программы"</t>
  </si>
  <si>
    <t xml:space="preserve">Управление культуры и спорта администрации Починковского муниципального района </t>
  </si>
  <si>
    <t>Подпрограмма 3 "Обеспечение реализации муниципальной программы"</t>
  </si>
  <si>
    <t>Управление культуры и спорта администрации Починковского муниципального района</t>
  </si>
  <si>
    <t>Муниципальная программа "Управление муниципальными финансами Починковского муниципального района Нижегородской области"</t>
  </si>
  <si>
    <t>Управление финансов администрации Починковского муниципального района</t>
  </si>
  <si>
    <t>2014-2020, без разделения на этапы</t>
  </si>
  <si>
    <t>Цель: обеспечение сбалансированности и устойчивости бюджета Починковского муниципального района Нижегородской области, повышение эффективности и качества управления муниципальными финансами Починковского муниципального района</t>
  </si>
  <si>
    <t>подпрограмма 1 "Организация и совершенствование бюджетного процесса Починковского муниципального района Нижегородской области"</t>
  </si>
  <si>
    <t>подпрограмма 2 "Создание условий для эффективного выполнения собственных и передаваемых полномочий органами местного самоуправления муниципальных образований Починковского муниципального района Нижегородской области</t>
  </si>
  <si>
    <t>подпрограмма 3 "Повышение эффективности бюджетных расходов Починковского муниципального района Нижегородской области"</t>
  </si>
  <si>
    <t>подпрограмма 4 "Обеспечение реализации муниципальной программы"</t>
  </si>
  <si>
    <t>ГКУ Центр занятости населения Починковского района</t>
  </si>
  <si>
    <t>Цель: предоставление гражданам материальной поддержки в виде временного заработка; сохранение мотивации к труду у лиц , имеющих длительный перерыв в работе или не имеющих опыта работы, приобщение к трудовой деятельности лиц впервые ищущих работу, не имеющих профессию</t>
  </si>
  <si>
    <t>организация общественных работ</t>
  </si>
  <si>
    <t xml:space="preserve">ГКУ Центр занятости населения </t>
  </si>
  <si>
    <t>временное трудоустройство несовершеннолетних граждан в возрасте от 14 до 18 лет</t>
  </si>
  <si>
    <r>
      <t xml:space="preserve">мероприяе </t>
    </r>
    <r>
      <rPr>
        <b/>
        <sz val="8"/>
        <rFont val="Arial"/>
        <family val="2"/>
      </rPr>
      <t>7</t>
    </r>
  </si>
  <si>
    <r>
      <t>мероприяе</t>
    </r>
    <r>
      <rPr>
        <b/>
        <sz val="8"/>
        <rFont val="Arial"/>
        <family val="2"/>
      </rPr>
      <t xml:space="preserve"> 8</t>
    </r>
  </si>
  <si>
    <t xml:space="preserve">Управление архитектуры, строительства и ЖКХ администрации Починковского муниципального района </t>
  </si>
  <si>
    <t>мероприятие 1</t>
  </si>
  <si>
    <t>администрация Починковского муниципального района - управление экономики и прогнозирования</t>
  </si>
  <si>
    <t xml:space="preserve">Отдел ГОЧС и МП администрации Починковского муниципального района </t>
  </si>
  <si>
    <t xml:space="preserve">управление экономики и прогнозирования администрации Починковского муниципального района </t>
  </si>
  <si>
    <t>постановление администрации Починковского муниципального района от 03.10.2014 г № 794</t>
  </si>
  <si>
    <t>управление сельского хозяйства и земельной реформы администрации Починковского муниципального района</t>
  </si>
  <si>
    <t>2015-2020 годы</t>
  </si>
  <si>
    <t>мероприятие 1.2</t>
  </si>
  <si>
    <t xml:space="preserve">ЦЕЛЬ: развитие производственно-финансовой деятельности организаций агропромышленного комплекса; создание условий для устойчивого развития сельских территорий; обеспечение создания условий для реализации муниципальной программы </t>
  </si>
  <si>
    <t>Подпрограмма 1. "Развитие сельского хозяйства, пищевой и перерабатывающей промышленности Починковского муниципального района Нижегородской области до 2020 года"</t>
  </si>
  <si>
    <t>Муниципальная программа "Развитие агропромышленного комплекса Починковского муниципального района Нижегородской области"</t>
  </si>
  <si>
    <t>Подпрограмма 2 "Устойчивое развитие сельских территорий муниципального района (городского округа) Нижегородской области до 2020 года"</t>
  </si>
  <si>
    <t>Мероприятие 3 "Развитие инфраструктуры поддержки малого и среднего предпринимательства"</t>
  </si>
  <si>
    <t>Цель:</t>
  </si>
  <si>
    <t>Цель:обеспечение устойчивого функционирования и развития систем коммунальной инфраструктуры, создание условий для реализации инвестиционных проектов на территории Починковского района</t>
  </si>
  <si>
    <t>Муниципальная программа "Развитие производительных сил Починковского муниципального района на 2013-2020 годы"</t>
  </si>
  <si>
    <t>Постановление администрации Починковского муниципального района от 09.11.2012 г №656, от 21.04.2014 г №314, 22.05.2015 г №338</t>
  </si>
  <si>
    <t>Администрация Починковского муниципального района</t>
  </si>
  <si>
    <t>2013-2020 годы</t>
  </si>
  <si>
    <t>Муниципальная программа "Социально-экономическое развитие Починковского муниципального района Нижегородской области на 2008-2020 гг"</t>
  </si>
  <si>
    <t>Постановление администрации Починковского муниципального района от 27.12.2013 г №644</t>
  </si>
  <si>
    <t>1 этап 2008-2010 гг., 2 этап 2011-2020 г.г.</t>
  </si>
  <si>
    <t xml:space="preserve">Администрация Починковского муниципального района </t>
  </si>
  <si>
    <t>Всего по финансируемым программам</t>
  </si>
  <si>
    <t>мероприятие</t>
  </si>
  <si>
    <t xml:space="preserve">прочие источники </t>
  </si>
  <si>
    <t>Постановление администрации Починковского муниципального района от 31.12.2015 г №1147</t>
  </si>
  <si>
    <t>Цель:обеспечение доступным и комфортным жильем населения Починковского муниципального района</t>
  </si>
  <si>
    <t>Постановление администрации Починковского муниципального района от 30.12.2015 г №1138</t>
  </si>
  <si>
    <t>Управление экономики и прогнозирования, управление финансов, управление образования, управление культуры и спорта администрации Починковского муниципального района</t>
  </si>
  <si>
    <t>Проведение мероприятий по улучшению условий и охраны труда, предусмотренных Типовым перечнем (приказ минздравсоцразвития России от 01.04.2012 г № 181-н)</t>
  </si>
  <si>
    <t>Муниципальная программа "Развитие малого и среднего предпринимательства в Починковском муниципальном районе на 2016 - 2020 годы"</t>
  </si>
  <si>
    <t>Постановление администрации Починковского муниципального района от 10.07.2015 г №544</t>
  </si>
  <si>
    <t xml:space="preserve">администрация Починковского муниципального района </t>
  </si>
  <si>
    <t>2016-2020 годы</t>
  </si>
  <si>
    <t>оказание муниципальной поддержки в виде грантов - субсидии начинающим малым предприятиям на создание собственного дела в целях возмещения части затрат, связанных с началом предпринимательской деятельности</t>
  </si>
  <si>
    <t>Постановление администрации Починковского муниципального района от 28.09.2015 г №788</t>
  </si>
  <si>
    <t>Управление архитектуры, строительства и ЖКХ администрации Починковского муниципального района, управление экономики и прогнозирования</t>
  </si>
  <si>
    <t>2016-2020 годы с перспективой до 2025 года</t>
  </si>
  <si>
    <t>Муниципальная программа "Противодействие коррупции в Починковском муниципальном районе Нижегородской области на 2015-2020 годы"</t>
  </si>
  <si>
    <t xml:space="preserve">Цель:обеспечение реализации государственной политики в области противодействия коррупции, развитие системы противодействия (профилактики) коррупции в Починковском муниципальном районе </t>
  </si>
  <si>
    <t>Укрепление материально-технической базы подведомственных ОО, подготовка к новому учебному году, капитальный ремонт, аварийные работы, реализация планов укрепления материально-технической базы ОО, модернизация и обновление автобусного парка для перевозки учащихся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</si>
  <si>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</si>
  <si>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Постановление администрации Починковского муниципального района от 20.01.2015 г №28</t>
  </si>
  <si>
    <t>Муниципальная программа "Развитие культуры Починковского муниципального района на 2017 - 2019 годы"</t>
  </si>
  <si>
    <t>Постановление администрации Починковского муниципального района от 31.10.2016 г №1026</t>
  </si>
  <si>
    <t>2017-2019 годы. Программа реализуется в один этап.</t>
  </si>
  <si>
    <t>Цель:создание условий и возможностей для повышения роли в воспитании и просвещении населения Починковского муниципального района в ее лучших традициях и достижениях; сохранение культурного наследия региона и единого культурно-информационного пространства</t>
  </si>
  <si>
    <t>Подпрограмма 1 "Сохранение и развитие материально-технической базы муниципальных учреждений культуры Починковского муниципального района"</t>
  </si>
  <si>
    <t>Подпрограмма 2 "Наследие"</t>
  </si>
  <si>
    <t>Муниципальная программа "Пожарная безопасность Починковского муниципального района на 2017-2019 годы"</t>
  </si>
  <si>
    <t>2017-2019 годы</t>
  </si>
  <si>
    <t xml:space="preserve">Цель: обеспечение выполнения первичных мер пожарной безопасности на территории Починковского муниципального района </t>
  </si>
  <si>
    <t>Постановление администрации Починковского муниципального района от 18.11.2016 г №1088</t>
  </si>
  <si>
    <t>Цель: улучшение условий и охраны труда у работодателей, расположенных на территории Починковского муниципального района, и как следствие, снижение уровня производственного травматизма и профессиональной заболеваемости</t>
  </si>
  <si>
    <t xml:space="preserve">Цель:создание и обеспечение благоприятных условий для развития и повышения конкурентоспособности малого и среднего предпринимательства в Починковском муниципальном районе Нижегородской области, стимулирование экономической активности субъектов малого и среднего предпринимательства </t>
  </si>
  <si>
    <t>МП "Комплексное развитие систем коммунальной инфраструктуры и повышение качества жизни населения Починковского района Нижегородской области на период 2016-2020 г.г. и на перспективу до 2025 года</t>
  </si>
  <si>
    <t>создание и развитие и инфраструктуры поддержки субъектов малого и среднего предпринимательства (субсидия автономной некоммерческой организации "Центр развития предпринимательства Починковского муниципального района)</t>
  </si>
  <si>
    <t>Обеспечение подведомственных ОО профессиональной и учебно методической литературой, бланками документов об уровне образования и квалификации, а также МБОО золотыми медалями</t>
  </si>
  <si>
    <t xml:space="preserve"> </t>
  </si>
  <si>
    <t>Обеспечение устойчивого функционирования и развития системкоммунальной инфраструктуры</t>
  </si>
  <si>
    <t>2018-2020 годы</t>
  </si>
  <si>
    <t>Управление образования администрации Починковского муниципального района, отделение ГИБДД</t>
  </si>
  <si>
    <t>Муниципальная программа "Профилактика терроризма и экстремизма в Починковском муниципальном районе на 2018-2020 годы"</t>
  </si>
  <si>
    <t>Постановление администрации Починковского муниципального района от 21.12.2017 г №1142</t>
  </si>
  <si>
    <t>Васильева А.Н. 5-18-32</t>
  </si>
  <si>
    <t>Постановление администрации Починковского муниципального района от 09.11.2017 №968</t>
  </si>
  <si>
    <t>Муниципальная программа "Организация оплачиваемых общественных работ и временной занятости несовершеннолетних граждан в возрасте от 14 до 18 лет на территории Починковского муниципального района на 2018-2020 года"</t>
  </si>
  <si>
    <t xml:space="preserve">Мониторинг финансирования и итогов реализации муниципальных программ Починковского муниципального района за 6 мес.  2019 года </t>
  </si>
  <si>
    <t>6 мес. 2019 года</t>
  </si>
  <si>
    <t>Подпрограмма 8 "Развитие молодежной политики"</t>
  </si>
  <si>
    <r>
      <t xml:space="preserve">мероприятие </t>
    </r>
    <r>
      <rPr>
        <b/>
        <sz val="9"/>
        <rFont val="Arial"/>
        <family val="2"/>
      </rPr>
      <t>8.1</t>
    </r>
  </si>
  <si>
    <t>Укрепление кадрового потенциала в сфере государственной молодежной политики, информационно-аналитическая деятельность</t>
  </si>
  <si>
    <r>
      <t xml:space="preserve">мероприятие </t>
    </r>
    <r>
      <rPr>
        <b/>
        <sz val="9"/>
        <rFont val="Arial"/>
        <family val="2"/>
      </rPr>
      <t>8.2</t>
    </r>
  </si>
  <si>
    <t>Создание условий для воспитания и всестороннего развития молодых граждан, обладающих устойчивой системой нравственных и гражданских ценностей, вовлечение молодежи в социальные практики</t>
  </si>
  <si>
    <r>
      <t xml:space="preserve">мероприятие </t>
    </r>
    <r>
      <rPr>
        <b/>
        <sz val="9"/>
        <rFont val="Arial"/>
        <family val="2"/>
      </rPr>
      <t>8.3</t>
    </r>
  </si>
  <si>
    <t>Создание благоприятных условий по формированию ценностей семейной культуры и образа успешной молодой семьи, по поддержке молодых семей</t>
  </si>
  <si>
    <r>
      <t xml:space="preserve">мероприятие </t>
    </r>
    <r>
      <rPr>
        <b/>
        <sz val="9"/>
        <rFont val="Arial"/>
        <family val="2"/>
      </rPr>
      <t>8.4</t>
    </r>
  </si>
  <si>
    <r>
      <t xml:space="preserve">мероприятие </t>
    </r>
    <r>
      <rPr>
        <b/>
        <sz val="9"/>
        <rFont val="Arial"/>
        <family val="2"/>
      </rPr>
      <t>8.5</t>
    </r>
  </si>
  <si>
    <t>Формирование ценностей здорового образа жизни в молодежной среде</t>
  </si>
  <si>
    <t>Создание условий для развития эффективных моделей трудовой активности молодежи, в том числе через систему вторичности занятости студенческих трудовых отрядов, развитие инновационного потенциала и предпринимательской активности молодого поколения</t>
  </si>
  <si>
    <t>Муниципальная программа "Улучшение условий и охраны труда в Починковском муниципальном районе на 2019 - 2021 годы"</t>
  </si>
  <si>
    <t>постановление администрации Починковского муниципального района от 28.08.2018 года №840</t>
  </si>
  <si>
    <t>2018-2021 годы</t>
  </si>
  <si>
    <t>Муниципальная программа профилактики правонарушений на территории Починковского муниципального района Нижегородской области на 2019-2021 годы</t>
  </si>
  <si>
    <t>Постановление администрации Починковского муниципального района от 25.12.2018 г №1261</t>
  </si>
  <si>
    <t>2019-2021 годы</t>
  </si>
  <si>
    <t>Цель: снижение доли особо тяжких и тяжких преступлений, имущественных преступлений; профилактика преступлений против личности; сокращение смертности от ДТП на территории Починковского муниципального района; обеспечение безопасности населения</t>
  </si>
  <si>
    <t>Подпрограмма 1 "Профилактика правонарушений в Починковском муниципальном районе"</t>
  </si>
  <si>
    <t>Подпрограмма 2 "Повышение безопасности дорожного движения в Починковском муниципальном районе"</t>
  </si>
  <si>
    <t>Подпрограмма 3 "Построение и развитие аппаратно-програмного комплекса "Безопасный город" Починковского муниципального района"</t>
  </si>
  <si>
    <t xml:space="preserve">Цель: реализация государственной политики в области профилактики терроризма и экстремизма в Починковском муниципальном районе </t>
  </si>
  <si>
    <t>Комплекс мероприятий по реализации государственной политики в области профилактики терроризма и экстремизма в Починковском муниципальном районе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</si>
</sst>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24" borderId="10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5" borderId="10" xfId="0" applyFont="1" applyFill="1" applyBorder="1" applyAlignment="1">
      <alignment vertical="top"/>
    </xf>
    <xf numFmtId="0" fontId="2" fillId="5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14" borderId="10" xfId="0" applyFont="1" applyFill="1" applyBorder="1" applyAlignment="1">
      <alignment/>
    </xf>
    <xf numFmtId="0" fontId="3" fillId="14" borderId="10" xfId="0" applyFont="1" applyFill="1" applyBorder="1" applyAlignment="1">
      <alignment/>
    </xf>
    <xf numFmtId="0" fontId="3" fillId="14" borderId="21" xfId="0" applyFont="1" applyFill="1" applyBorder="1" applyAlignment="1">
      <alignment/>
    </xf>
    <xf numFmtId="0" fontId="3" fillId="14" borderId="19" xfId="0" applyFont="1" applyFill="1" applyBorder="1" applyAlignment="1">
      <alignment/>
    </xf>
    <xf numFmtId="0" fontId="2" fillId="14" borderId="22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27" xfId="0" applyFont="1" applyFill="1" applyBorder="1" applyAlignment="1">
      <alignment vertical="top"/>
    </xf>
    <xf numFmtId="0" fontId="2" fillId="0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5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14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/>
    </xf>
    <xf numFmtId="0" fontId="3" fillId="0" borderId="20" xfId="0" applyFont="1" applyBorder="1" applyAlignment="1">
      <alignment vertical="top" wrapText="1"/>
    </xf>
    <xf numFmtId="0" fontId="3" fillId="0" borderId="24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0" fillId="0" borderId="14" xfId="0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16" fontId="3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16" fontId="3" fillId="0" borderId="25" xfId="0" applyNumberFormat="1" applyFont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" fillId="0" borderId="2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25" xfId="0" applyFont="1" applyBorder="1" applyAlignment="1">
      <alignment vertical="top" wrapText="1"/>
    </xf>
    <xf numFmtId="16" fontId="3" fillId="0" borderId="14" xfId="0" applyNumberFormat="1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16" fontId="2" fillId="0" borderId="14" xfId="0" applyNumberFormat="1" applyFont="1" applyFill="1" applyBorder="1" applyAlignment="1">
      <alignment vertical="top" wrapText="1"/>
    </xf>
    <xf numFmtId="0" fontId="0" fillId="0" borderId="15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3" fillId="0" borderId="27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6" xfId="0" applyFill="1" applyBorder="1" applyAlignment="1">
      <alignment vertical="top"/>
    </xf>
    <xf numFmtId="0" fontId="3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0" fillId="0" borderId="0" xfId="0" applyAlignment="1">
      <alignment/>
    </xf>
    <xf numFmtId="0" fontId="1" fillId="0" borderId="30" xfId="0" applyFont="1" applyFill="1" applyBorder="1" applyAlignment="1">
      <alignment vertical="top"/>
    </xf>
    <xf numFmtId="0" fontId="1" fillId="0" borderId="31" xfId="0" applyFont="1" applyFill="1" applyBorder="1" applyAlignment="1">
      <alignment vertical="top"/>
    </xf>
    <xf numFmtId="0" fontId="1" fillId="0" borderId="32" xfId="0" applyFont="1" applyFill="1" applyBorder="1" applyAlignment="1">
      <alignment vertical="top"/>
    </xf>
    <xf numFmtId="0" fontId="1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7" fillId="14" borderId="14" xfId="0" applyFont="1" applyFill="1" applyBorder="1" applyAlignment="1">
      <alignment vertical="top" wrapText="1"/>
    </xf>
    <xf numFmtId="0" fontId="7" fillId="14" borderId="15" xfId="0" applyFont="1" applyFill="1" applyBorder="1" applyAlignment="1">
      <alignment vertical="top" wrapText="1"/>
    </xf>
    <xf numFmtId="0" fontId="7" fillId="14" borderId="36" xfId="0" applyFont="1" applyFill="1" applyBorder="1" applyAlignment="1">
      <alignment vertical="top" wrapText="1"/>
    </xf>
    <xf numFmtId="0" fontId="7" fillId="14" borderId="27" xfId="0" applyFont="1" applyFill="1" applyBorder="1" applyAlignment="1">
      <alignment vertical="top" wrapText="1"/>
    </xf>
    <xf numFmtId="0" fontId="7" fillId="14" borderId="0" xfId="0" applyFont="1" applyFill="1" applyAlignment="1">
      <alignment vertical="top" wrapText="1"/>
    </xf>
    <xf numFmtId="0" fontId="7" fillId="14" borderId="37" xfId="0" applyFont="1" applyFill="1" applyBorder="1" applyAlignment="1">
      <alignment vertical="top" wrapText="1"/>
    </xf>
    <xf numFmtId="0" fontId="7" fillId="14" borderId="23" xfId="0" applyFont="1" applyFill="1" applyBorder="1" applyAlignment="1">
      <alignment vertical="top" wrapText="1"/>
    </xf>
    <xf numFmtId="0" fontId="7" fillId="14" borderId="24" xfId="0" applyFont="1" applyFill="1" applyBorder="1" applyAlignment="1">
      <alignment vertical="top" wrapText="1"/>
    </xf>
    <xf numFmtId="0" fontId="7" fillId="14" borderId="38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16" fontId="3" fillId="0" borderId="39" xfId="0" applyNumberFormat="1" applyFont="1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6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6" fillId="0" borderId="43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41" xfId="0" applyFont="1" applyBorder="1" applyAlignment="1">
      <alignment vertical="top"/>
    </xf>
    <xf numFmtId="0" fontId="1" fillId="0" borderId="42" xfId="0" applyFont="1" applyBorder="1" applyAlignment="1">
      <alignment vertical="top"/>
    </xf>
    <xf numFmtId="0" fontId="1" fillId="0" borderId="43" xfId="0" applyFont="1" applyBorder="1" applyAlignment="1">
      <alignment vertical="top"/>
    </xf>
    <xf numFmtId="16" fontId="3" fillId="5" borderId="39" xfId="0" applyNumberFormat="1" applyFont="1" applyFill="1" applyBorder="1" applyAlignment="1">
      <alignment vertical="top" wrapText="1"/>
    </xf>
    <xf numFmtId="0" fontId="0" fillId="5" borderId="34" xfId="0" applyFill="1" applyBorder="1" applyAlignment="1">
      <alignment vertical="top" wrapText="1"/>
    </xf>
    <xf numFmtId="0" fontId="0" fillId="5" borderId="40" xfId="0" applyFill="1" applyBorder="1" applyAlignment="1">
      <alignment vertical="top" wrapText="1"/>
    </xf>
    <xf numFmtId="0" fontId="0" fillId="5" borderId="27" xfId="0" applyFill="1" applyBorder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16" xfId="0" applyFill="1" applyBorder="1" applyAlignment="1">
      <alignment vertical="top" wrapText="1"/>
    </xf>
    <xf numFmtId="0" fontId="0" fillId="5" borderId="23" xfId="0" applyFill="1" applyBorder="1" applyAlignment="1">
      <alignment vertical="top" wrapText="1"/>
    </xf>
    <xf numFmtId="0" fontId="0" fillId="5" borderId="24" xfId="0" applyFill="1" applyBorder="1" applyAlignment="1">
      <alignment vertical="top" wrapText="1"/>
    </xf>
    <xf numFmtId="0" fontId="0" fillId="5" borderId="29" xfId="0" applyFill="1" applyBorder="1" applyAlignment="1">
      <alignment vertical="top" wrapText="1"/>
    </xf>
    <xf numFmtId="0" fontId="1" fillId="0" borderId="41" xfId="0" applyFont="1" applyFill="1" applyBorder="1" applyAlignment="1">
      <alignment vertical="top"/>
    </xf>
    <xf numFmtId="0" fontId="1" fillId="0" borderId="42" xfId="0" applyFont="1" applyFill="1" applyBorder="1" applyAlignment="1">
      <alignment vertical="top"/>
    </xf>
    <xf numFmtId="0" fontId="1" fillId="0" borderId="43" xfId="0" applyFont="1" applyFill="1" applyBorder="1" applyAlignment="1">
      <alignment vertical="top"/>
    </xf>
    <xf numFmtId="0" fontId="3" fillId="0" borderId="14" xfId="0" applyFont="1" applyBorder="1" applyAlignment="1">
      <alignment vertical="top" wrapText="1"/>
    </xf>
    <xf numFmtId="16" fontId="5" fillId="0" borderId="25" xfId="0" applyNumberFormat="1" applyFont="1" applyBorder="1" applyAlignment="1">
      <alignment vertical="top" wrapText="1"/>
    </xf>
    <xf numFmtId="16" fontId="5" fillId="0" borderId="20" xfId="0" applyNumberFormat="1" applyFont="1" applyBorder="1" applyAlignment="1">
      <alignment vertical="top" wrapText="1"/>
    </xf>
    <xf numFmtId="16" fontId="5" fillId="0" borderId="11" xfId="0" applyNumberFormat="1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5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2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16" fontId="4" fillId="0" borderId="14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16" fontId="4" fillId="0" borderId="14" xfId="0" applyNumberFormat="1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/>
    </xf>
    <xf numFmtId="0" fontId="4" fillId="0" borderId="28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4" fillId="0" borderId="29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28" xfId="0" applyFont="1" applyFill="1" applyBorder="1" applyAlignment="1">
      <alignment vertical="top"/>
    </xf>
    <xf numFmtId="0" fontId="2" fillId="0" borderId="27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6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1" fillId="0" borderId="24" xfId="0" applyFont="1" applyFill="1" applyBorder="1" applyAlignment="1">
      <alignment vertical="top"/>
    </xf>
    <xf numFmtId="0" fontId="1" fillId="0" borderId="29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16" fontId="3" fillId="0" borderId="25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4" xfId="0" applyBorder="1" applyAlignment="1">
      <alignment vertical="top" wrapText="1"/>
    </xf>
    <xf numFmtId="0" fontId="6" fillId="0" borderId="41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16" fontId="3" fillId="0" borderId="14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/>
    </xf>
    <xf numFmtId="16" fontId="5" fillId="0" borderId="25" xfId="0" applyNumberFormat="1" applyFont="1" applyFill="1" applyBorder="1" applyAlignment="1">
      <alignment vertical="top" wrapText="1"/>
    </xf>
    <xf numFmtId="16" fontId="5" fillId="0" borderId="20" xfId="0" applyNumberFormat="1" applyFont="1" applyFill="1" applyBorder="1" applyAlignment="1">
      <alignment vertical="top" wrapText="1"/>
    </xf>
    <xf numFmtId="16" fontId="5" fillId="0" borderId="11" xfId="0" applyNumberFormat="1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/>
    </xf>
    <xf numFmtId="16" fontId="3" fillId="0" borderId="39" xfId="0" applyNumberFormat="1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5" borderId="14" xfId="0" applyFill="1" applyBorder="1" applyAlignment="1">
      <alignment vertical="top" wrapText="1"/>
    </xf>
    <xf numFmtId="0" fontId="0" fillId="5" borderId="15" xfId="0" applyFill="1" applyBorder="1" applyAlignment="1">
      <alignment vertical="top" wrapText="1"/>
    </xf>
    <xf numFmtId="0" fontId="0" fillId="5" borderId="28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5"/>
  <sheetViews>
    <sheetView tabSelected="1" zoomScalePageLayoutView="0" workbookViewId="0" topLeftCell="A544">
      <selection activeCell="F571" sqref="F571:J571"/>
    </sheetView>
  </sheetViews>
  <sheetFormatPr defaultColWidth="9.140625" defaultRowHeight="12.75"/>
  <cols>
    <col min="1" max="1" width="4.00390625" style="0" customWidth="1"/>
    <col min="2" max="2" width="21.00390625" style="0" customWidth="1"/>
    <col min="4" max="4" width="10.00390625" style="0" bestFit="1" customWidth="1"/>
    <col min="5" max="5" width="13.7109375" style="0" customWidth="1"/>
    <col min="6" max="6" width="16.28125" style="0" customWidth="1"/>
    <col min="7" max="7" width="12.28125" style="0" customWidth="1"/>
    <col min="8" max="8" width="13.28125" style="0" customWidth="1"/>
    <col min="9" max="9" width="12.8515625" style="0" customWidth="1"/>
    <col min="10" max="10" width="18.00390625" style="0" customWidth="1"/>
    <col min="11" max="11" width="13.28125" style="0" customWidth="1"/>
    <col min="12" max="12" width="15.00390625" style="0" customWidth="1"/>
  </cols>
  <sheetData>
    <row r="1" spans="1:10" ht="12.75">
      <c r="A1" s="251" t="s">
        <v>223</v>
      </c>
      <c r="B1" s="252"/>
      <c r="C1" s="252"/>
      <c r="D1" s="252"/>
      <c r="E1" s="252"/>
      <c r="F1" s="252"/>
      <c r="G1" s="252"/>
      <c r="H1" s="252"/>
      <c r="I1" s="252"/>
      <c r="J1" s="253"/>
    </row>
    <row r="2" spans="1:10" ht="12.75">
      <c r="A2" s="254"/>
      <c r="B2" s="255"/>
      <c r="C2" s="255"/>
      <c r="D2" s="255"/>
      <c r="E2" s="255"/>
      <c r="F2" s="255"/>
      <c r="G2" s="255"/>
      <c r="H2" s="255"/>
      <c r="I2" s="255"/>
      <c r="J2" s="256"/>
    </row>
    <row r="3" spans="1:10" ht="25.5" customHeight="1" thickBot="1">
      <c r="A3" s="181" t="s">
        <v>18</v>
      </c>
      <c r="B3" s="182"/>
      <c r="C3" s="182"/>
      <c r="D3" s="182"/>
      <c r="E3" s="183"/>
      <c r="F3" s="164" t="s">
        <v>37</v>
      </c>
      <c r="G3" s="165"/>
      <c r="H3" s="165"/>
      <c r="I3" s="165"/>
      <c r="J3" s="166"/>
    </row>
    <row r="4" spans="1:10" ht="27.75" customHeight="1" thickBot="1">
      <c r="A4" s="100" t="s">
        <v>19</v>
      </c>
      <c r="B4" s="101"/>
      <c r="C4" s="101"/>
      <c r="D4" s="101"/>
      <c r="E4" s="102"/>
      <c r="F4" s="167" t="s">
        <v>38</v>
      </c>
      <c r="G4" s="168"/>
      <c r="H4" s="168"/>
      <c r="I4" s="168"/>
      <c r="J4" s="169"/>
    </row>
    <row r="5" spans="1:10" ht="27.75" customHeight="1" thickBot="1">
      <c r="A5" s="100" t="s">
        <v>20</v>
      </c>
      <c r="B5" s="101"/>
      <c r="C5" s="101"/>
      <c r="D5" s="101"/>
      <c r="E5" s="102"/>
      <c r="F5" s="167" t="s">
        <v>39</v>
      </c>
      <c r="G5" s="168"/>
      <c r="H5" s="168"/>
      <c r="I5" s="168"/>
      <c r="J5" s="169"/>
    </row>
    <row r="6" spans="1:10" ht="13.5" thickBot="1">
      <c r="A6" s="100" t="s">
        <v>21</v>
      </c>
      <c r="B6" s="101"/>
      <c r="C6" s="101"/>
      <c r="D6" s="101"/>
      <c r="E6" s="102"/>
      <c r="F6" s="167" t="s">
        <v>40</v>
      </c>
      <c r="G6" s="168"/>
      <c r="H6" s="168"/>
      <c r="I6" s="168"/>
      <c r="J6" s="169"/>
    </row>
    <row r="7" spans="1:10" ht="13.5" thickBot="1">
      <c r="A7" s="100" t="s">
        <v>22</v>
      </c>
      <c r="B7" s="101"/>
      <c r="C7" s="101"/>
      <c r="D7" s="101"/>
      <c r="E7" s="102"/>
      <c r="F7" s="167" t="s">
        <v>224</v>
      </c>
      <c r="G7" s="168"/>
      <c r="H7" s="168"/>
      <c r="I7" s="168"/>
      <c r="J7" s="169"/>
    </row>
    <row r="8" spans="1:10" ht="12.75">
      <c r="A8" s="209"/>
      <c r="B8" s="210"/>
      <c r="C8" s="210"/>
      <c r="D8" s="210"/>
      <c r="E8" s="211"/>
      <c r="F8" s="257"/>
      <c r="G8" s="258"/>
      <c r="H8" s="258"/>
      <c r="I8" s="258"/>
      <c r="J8" s="259"/>
    </row>
    <row r="9" spans="1:10" ht="119.25" customHeight="1">
      <c r="A9" s="1" t="s">
        <v>23</v>
      </c>
      <c r="B9" s="1" t="s">
        <v>29</v>
      </c>
      <c r="C9" s="1" t="s">
        <v>30</v>
      </c>
      <c r="D9" s="1" t="s">
        <v>31</v>
      </c>
      <c r="E9" s="1" t="s">
        <v>32</v>
      </c>
      <c r="F9" s="1"/>
      <c r="G9" s="1" t="s">
        <v>33</v>
      </c>
      <c r="H9" s="1" t="s">
        <v>34</v>
      </c>
      <c r="I9" s="1" t="s">
        <v>35</v>
      </c>
      <c r="J9" s="1" t="s">
        <v>36</v>
      </c>
    </row>
    <row r="10" spans="1:10" ht="12.75">
      <c r="A10" s="170" t="s">
        <v>41</v>
      </c>
      <c r="B10" s="171"/>
      <c r="C10" s="171"/>
      <c r="D10" s="171"/>
      <c r="E10" s="172"/>
      <c r="F10" s="29" t="s">
        <v>24</v>
      </c>
      <c r="G10" s="30">
        <f aca="true" t="shared" si="0" ref="G10:H13">G15+G65+G125+G145+G195+G225+G240+G245</f>
        <v>401799.5300000001</v>
      </c>
      <c r="H10" s="30">
        <f t="shared" si="0"/>
        <v>441318</v>
      </c>
      <c r="I10" s="30">
        <f>I11+I12+I13+I14</f>
        <v>198477.1</v>
      </c>
      <c r="J10" s="31"/>
    </row>
    <row r="11" spans="1:10" ht="12.75">
      <c r="A11" s="173"/>
      <c r="B11" s="174"/>
      <c r="C11" s="174"/>
      <c r="D11" s="174"/>
      <c r="E11" s="175"/>
      <c r="F11" s="31" t="s">
        <v>26</v>
      </c>
      <c r="G11" s="31">
        <f t="shared" si="0"/>
        <v>306760.34</v>
      </c>
      <c r="H11" s="31">
        <f t="shared" si="0"/>
        <v>270936.89999999997</v>
      </c>
      <c r="I11" s="31">
        <f>I16+I66+I126+I146+I196+I226+I241</f>
        <v>120528.2</v>
      </c>
      <c r="J11" s="31"/>
    </row>
    <row r="12" spans="1:10" ht="12.75">
      <c r="A12" s="173"/>
      <c r="B12" s="174"/>
      <c r="C12" s="174"/>
      <c r="D12" s="174"/>
      <c r="E12" s="175"/>
      <c r="F12" s="31" t="s">
        <v>25</v>
      </c>
      <c r="G12" s="31">
        <f t="shared" si="0"/>
        <v>0</v>
      </c>
      <c r="H12" s="31">
        <f t="shared" si="0"/>
        <v>0</v>
      </c>
      <c r="I12" s="31">
        <f>I17+I67+I127+I147+I197+I227+I242</f>
        <v>0</v>
      </c>
      <c r="J12" s="31"/>
    </row>
    <row r="13" spans="1:10" ht="12.75">
      <c r="A13" s="173"/>
      <c r="B13" s="174"/>
      <c r="C13" s="174"/>
      <c r="D13" s="174"/>
      <c r="E13" s="175"/>
      <c r="F13" s="31" t="s">
        <v>28</v>
      </c>
      <c r="G13" s="31">
        <f t="shared" si="0"/>
        <v>85899.19</v>
      </c>
      <c r="H13" s="31">
        <f t="shared" si="0"/>
        <v>157742.9</v>
      </c>
      <c r="I13" s="31">
        <f>I18+I68+I128+I148+I198+I228+I243+I248</f>
        <v>71241.3</v>
      </c>
      <c r="J13" s="31"/>
    </row>
    <row r="14" spans="1:10" ht="12.75">
      <c r="A14" s="176"/>
      <c r="B14" s="177"/>
      <c r="C14" s="177"/>
      <c r="D14" s="177"/>
      <c r="E14" s="178"/>
      <c r="F14" s="31" t="s">
        <v>27</v>
      </c>
      <c r="G14" s="31">
        <f>G19+G69+G129+G149+G199+G229+G244</f>
        <v>9140</v>
      </c>
      <c r="H14" s="31">
        <f>H19+H69+H129+H149+H199+H229+H244+H249</f>
        <v>12638.2</v>
      </c>
      <c r="I14" s="31">
        <f>I19+I69+I129+I149+I199+I229+I244</f>
        <v>6707.6</v>
      </c>
      <c r="J14" s="31"/>
    </row>
    <row r="15" spans="1:10" ht="12.75">
      <c r="A15" s="170" t="s">
        <v>63</v>
      </c>
      <c r="B15" s="171"/>
      <c r="C15" s="171"/>
      <c r="D15" s="171"/>
      <c r="E15" s="172"/>
      <c r="F15" s="8" t="s">
        <v>24</v>
      </c>
      <c r="G15" s="9">
        <f>G16+G17+G18+G19</f>
        <v>363080.10000000003</v>
      </c>
      <c r="H15" s="9">
        <f>H16+H17+H18+H19</f>
        <v>336913.8</v>
      </c>
      <c r="I15" s="9">
        <f>I16+I17+I18+I19</f>
        <v>153025.80000000002</v>
      </c>
      <c r="J15" s="10"/>
    </row>
    <row r="16" spans="1:10" ht="12.75">
      <c r="A16" s="173"/>
      <c r="B16" s="174"/>
      <c r="C16" s="174"/>
      <c r="D16" s="174"/>
      <c r="E16" s="175"/>
      <c r="F16" s="11" t="s">
        <v>26</v>
      </c>
      <c r="G16" s="11">
        <f>G51+G56+G61</f>
        <v>306270.24000000005</v>
      </c>
      <c r="H16" s="11">
        <f>H21+H26+H31+H36+H41+H46+H51+H56+H61</f>
        <v>264160.5</v>
      </c>
      <c r="I16" s="12">
        <f>I21+I26+I31+I36+I41+I46+I51+I56+I61</f>
        <v>120423.4</v>
      </c>
      <c r="J16" s="11"/>
    </row>
    <row r="17" spans="1:10" ht="12.75">
      <c r="A17" s="173"/>
      <c r="B17" s="174"/>
      <c r="C17" s="174"/>
      <c r="D17" s="174"/>
      <c r="E17" s="175"/>
      <c r="F17" s="11" t="s">
        <v>25</v>
      </c>
      <c r="G17" s="11">
        <v>0</v>
      </c>
      <c r="H17" s="11">
        <v>0</v>
      </c>
      <c r="I17" s="11">
        <v>0</v>
      </c>
      <c r="J17" s="11"/>
    </row>
    <row r="18" spans="1:10" ht="12.75">
      <c r="A18" s="173"/>
      <c r="B18" s="174"/>
      <c r="C18" s="174"/>
      <c r="D18" s="174"/>
      <c r="E18" s="175"/>
      <c r="F18" s="11" t="s">
        <v>28</v>
      </c>
      <c r="G18" s="11">
        <f>G28+G33+G53+G63</f>
        <v>47669.86</v>
      </c>
      <c r="H18" s="11">
        <f>H28+H33+H53+H63</f>
        <v>60115.1</v>
      </c>
      <c r="I18" s="11">
        <f>I23+I28+I33+I38+I43+I53+I58+I63</f>
        <v>25894.800000000003</v>
      </c>
      <c r="J18" s="12"/>
    </row>
    <row r="19" spans="1:10" ht="12.75">
      <c r="A19" s="176"/>
      <c r="B19" s="177"/>
      <c r="C19" s="177"/>
      <c r="D19" s="177"/>
      <c r="E19" s="178"/>
      <c r="F19" s="11" t="s">
        <v>27</v>
      </c>
      <c r="G19" s="11">
        <f>G54</f>
        <v>9140</v>
      </c>
      <c r="H19" s="11">
        <f>H54</f>
        <v>12638.2</v>
      </c>
      <c r="I19" s="11">
        <f>I24+I29+I34+I39+I44+I49+I54+I59+I64</f>
        <v>6707.6</v>
      </c>
      <c r="J19" s="11"/>
    </row>
    <row r="20" spans="1:10" ht="12.75">
      <c r="A20" s="103" t="s">
        <v>48</v>
      </c>
      <c r="B20" s="103" t="s">
        <v>42</v>
      </c>
      <c r="C20" s="103" t="s">
        <v>43</v>
      </c>
      <c r="D20" s="203" t="s">
        <v>15</v>
      </c>
      <c r="E20" s="103" t="s">
        <v>44</v>
      </c>
      <c r="F20" s="6" t="s">
        <v>24</v>
      </c>
      <c r="G20" s="9">
        <v>0</v>
      </c>
      <c r="H20" s="9">
        <v>0</v>
      </c>
      <c r="I20" s="9">
        <v>0</v>
      </c>
      <c r="J20" s="3"/>
    </row>
    <row r="21" spans="1:10" ht="12.75">
      <c r="A21" s="204"/>
      <c r="B21" s="72"/>
      <c r="C21" s="72"/>
      <c r="D21" s="204"/>
      <c r="E21" s="72"/>
      <c r="F21" s="3" t="s">
        <v>26</v>
      </c>
      <c r="G21" s="11">
        <v>0</v>
      </c>
      <c r="H21" s="11">
        <v>0</v>
      </c>
      <c r="I21" s="11">
        <v>0</v>
      </c>
      <c r="J21" s="3"/>
    </row>
    <row r="22" spans="1:10" ht="12.75">
      <c r="A22" s="204"/>
      <c r="B22" s="72"/>
      <c r="C22" s="72"/>
      <c r="D22" s="204"/>
      <c r="E22" s="72"/>
      <c r="F22" s="3" t="s">
        <v>25</v>
      </c>
      <c r="G22" s="11">
        <v>0</v>
      </c>
      <c r="H22" s="11">
        <v>0</v>
      </c>
      <c r="I22" s="11">
        <v>0</v>
      </c>
      <c r="J22" s="3"/>
    </row>
    <row r="23" spans="1:10" ht="12.75">
      <c r="A23" s="204"/>
      <c r="B23" s="72"/>
      <c r="C23" s="72"/>
      <c r="D23" s="204"/>
      <c r="E23" s="72"/>
      <c r="F23" s="3" t="s">
        <v>28</v>
      </c>
      <c r="G23" s="11">
        <v>0</v>
      </c>
      <c r="H23" s="11">
        <v>0</v>
      </c>
      <c r="I23" s="11">
        <v>0</v>
      </c>
      <c r="J23" s="3"/>
    </row>
    <row r="24" spans="1:10" ht="12.75">
      <c r="A24" s="205"/>
      <c r="B24" s="108"/>
      <c r="C24" s="108"/>
      <c r="D24" s="205"/>
      <c r="E24" s="108"/>
      <c r="F24" s="3" t="s">
        <v>27</v>
      </c>
      <c r="G24" s="11">
        <v>0</v>
      </c>
      <c r="H24" s="11">
        <v>0</v>
      </c>
      <c r="I24" s="11">
        <v>0</v>
      </c>
      <c r="J24" s="3"/>
    </row>
    <row r="25" spans="1:10" ht="12.75">
      <c r="A25" s="103" t="s">
        <v>49</v>
      </c>
      <c r="B25" s="260" t="s">
        <v>14</v>
      </c>
      <c r="C25" s="103" t="s">
        <v>43</v>
      </c>
      <c r="D25" s="203" t="s">
        <v>15</v>
      </c>
      <c r="E25" s="103" t="s">
        <v>45</v>
      </c>
      <c r="F25" s="6" t="s">
        <v>24</v>
      </c>
      <c r="G25" s="9">
        <v>108</v>
      </c>
      <c r="H25" s="9">
        <f>H29+H28+H27+H26</f>
        <v>147.6</v>
      </c>
      <c r="I25" s="9">
        <f>I26+I27+I28+I29</f>
        <v>81</v>
      </c>
      <c r="J25" s="9"/>
    </row>
    <row r="26" spans="1:10" ht="12.75">
      <c r="A26" s="204"/>
      <c r="B26" s="261"/>
      <c r="C26" s="72"/>
      <c r="D26" s="204"/>
      <c r="E26" s="72"/>
      <c r="F26" s="3" t="s">
        <v>26</v>
      </c>
      <c r="G26" s="11">
        <v>0</v>
      </c>
      <c r="H26" s="11">
        <v>0</v>
      </c>
      <c r="I26" s="11">
        <v>0</v>
      </c>
      <c r="J26" s="3"/>
    </row>
    <row r="27" spans="1:10" ht="12.75">
      <c r="A27" s="204"/>
      <c r="B27" s="261"/>
      <c r="C27" s="72"/>
      <c r="D27" s="204"/>
      <c r="E27" s="72"/>
      <c r="F27" s="3" t="s">
        <v>25</v>
      </c>
      <c r="G27" s="40">
        <v>0</v>
      </c>
      <c r="H27" s="11">
        <v>0</v>
      </c>
      <c r="I27" s="11">
        <v>0</v>
      </c>
      <c r="J27" s="3"/>
    </row>
    <row r="28" spans="1:10" ht="12.75">
      <c r="A28" s="204"/>
      <c r="B28" s="261"/>
      <c r="C28" s="72"/>
      <c r="D28" s="204"/>
      <c r="E28" s="72"/>
      <c r="F28" s="3" t="s">
        <v>28</v>
      </c>
      <c r="G28" s="11">
        <v>108</v>
      </c>
      <c r="H28" s="11">
        <v>147.6</v>
      </c>
      <c r="I28" s="11">
        <v>81</v>
      </c>
      <c r="J28" s="3"/>
    </row>
    <row r="29" spans="1:12" ht="131.25" customHeight="1">
      <c r="A29" s="205"/>
      <c r="B29" s="262"/>
      <c r="C29" s="108"/>
      <c r="D29" s="205"/>
      <c r="E29" s="108"/>
      <c r="F29" s="5" t="s">
        <v>27</v>
      </c>
      <c r="G29" s="4">
        <v>0</v>
      </c>
      <c r="H29" s="3">
        <v>0</v>
      </c>
      <c r="I29" s="3">
        <v>0</v>
      </c>
      <c r="J29" s="3"/>
      <c r="K29" s="56"/>
      <c r="L29" s="58"/>
    </row>
    <row r="30" spans="1:10" ht="12.75">
      <c r="A30" s="103" t="s">
        <v>50</v>
      </c>
      <c r="B30" s="103" t="s">
        <v>46</v>
      </c>
      <c r="C30" s="103" t="s">
        <v>43</v>
      </c>
      <c r="D30" s="203" t="s">
        <v>15</v>
      </c>
      <c r="E30" s="103" t="s">
        <v>47</v>
      </c>
      <c r="F30" s="6" t="s">
        <v>24</v>
      </c>
      <c r="G30" s="6">
        <f>G31+G32+G33+G34</f>
        <v>3.4</v>
      </c>
      <c r="H30" s="7">
        <v>0</v>
      </c>
      <c r="I30" s="6">
        <v>0</v>
      </c>
      <c r="J30" s="6"/>
    </row>
    <row r="31" spans="1:10" ht="12.75">
      <c r="A31" s="72"/>
      <c r="B31" s="72"/>
      <c r="C31" s="72"/>
      <c r="D31" s="204"/>
      <c r="E31" s="72"/>
      <c r="F31" s="3" t="s">
        <v>26</v>
      </c>
      <c r="G31" s="4">
        <v>0</v>
      </c>
      <c r="H31" s="3">
        <v>0</v>
      </c>
      <c r="I31" s="3">
        <v>0</v>
      </c>
      <c r="J31" s="3"/>
    </row>
    <row r="32" spans="1:10" ht="12.75">
      <c r="A32" s="72"/>
      <c r="B32" s="72"/>
      <c r="C32" s="72"/>
      <c r="D32" s="204"/>
      <c r="E32" s="72"/>
      <c r="F32" s="3" t="s">
        <v>25</v>
      </c>
      <c r="G32" s="3">
        <v>0</v>
      </c>
      <c r="H32" s="3">
        <v>0</v>
      </c>
      <c r="I32" s="3">
        <v>0</v>
      </c>
      <c r="J32" s="3"/>
    </row>
    <row r="33" spans="1:10" ht="12.75">
      <c r="A33" s="72"/>
      <c r="B33" s="72"/>
      <c r="C33" s="72"/>
      <c r="D33" s="204"/>
      <c r="E33" s="72"/>
      <c r="F33" s="3" t="s">
        <v>28</v>
      </c>
      <c r="G33" s="3">
        <v>3.4</v>
      </c>
      <c r="H33" s="3">
        <v>0</v>
      </c>
      <c r="I33" s="3">
        <v>0</v>
      </c>
      <c r="J33" s="3"/>
    </row>
    <row r="34" spans="1:10" ht="69.75" customHeight="1">
      <c r="A34" s="108"/>
      <c r="B34" s="108"/>
      <c r="C34" s="108"/>
      <c r="D34" s="205"/>
      <c r="E34" s="108"/>
      <c r="F34" s="5" t="s">
        <v>27</v>
      </c>
      <c r="G34" s="3">
        <v>0</v>
      </c>
      <c r="H34" s="3">
        <v>0</v>
      </c>
      <c r="I34" s="3">
        <v>0</v>
      </c>
      <c r="J34" s="3"/>
    </row>
    <row r="35" spans="1:10" ht="12.75">
      <c r="A35" s="103" t="s">
        <v>51</v>
      </c>
      <c r="B35" s="103" t="s">
        <v>52</v>
      </c>
      <c r="C35" s="103" t="s">
        <v>43</v>
      </c>
      <c r="D35" s="203" t="s">
        <v>15</v>
      </c>
      <c r="E35" s="103" t="s">
        <v>45</v>
      </c>
      <c r="F35" s="6" t="s">
        <v>24</v>
      </c>
      <c r="G35" s="6">
        <f>G36+G37+G38+G39</f>
        <v>0</v>
      </c>
      <c r="H35" s="7">
        <f>H36+H37+H38+H39</f>
        <v>0</v>
      </c>
      <c r="I35" s="6">
        <f>I39+I38+I37+I36</f>
        <v>0</v>
      </c>
      <c r="J35" s="6"/>
    </row>
    <row r="36" spans="1:10" ht="12.75">
      <c r="A36" s="72"/>
      <c r="B36" s="72"/>
      <c r="C36" s="72"/>
      <c r="D36" s="204"/>
      <c r="E36" s="72"/>
      <c r="F36" s="3" t="s">
        <v>26</v>
      </c>
      <c r="G36" s="4">
        <v>0</v>
      </c>
      <c r="H36" s="3">
        <v>0</v>
      </c>
      <c r="I36" s="3">
        <v>0</v>
      </c>
      <c r="J36" s="3"/>
    </row>
    <row r="37" spans="1:10" ht="12.75">
      <c r="A37" s="72"/>
      <c r="B37" s="72"/>
      <c r="C37" s="72"/>
      <c r="D37" s="204"/>
      <c r="E37" s="72"/>
      <c r="F37" s="3" t="s">
        <v>25</v>
      </c>
      <c r="G37" s="3">
        <v>0</v>
      </c>
      <c r="H37" s="3">
        <v>0</v>
      </c>
      <c r="I37" s="3">
        <v>0</v>
      </c>
      <c r="J37" s="3"/>
    </row>
    <row r="38" spans="1:10" ht="12.75">
      <c r="A38" s="72"/>
      <c r="B38" s="72"/>
      <c r="C38" s="72"/>
      <c r="D38" s="204"/>
      <c r="E38" s="72"/>
      <c r="F38" s="3" t="s">
        <v>28</v>
      </c>
      <c r="G38" s="3">
        <v>0</v>
      </c>
      <c r="H38" s="3">
        <v>0</v>
      </c>
      <c r="I38" s="3">
        <v>0</v>
      </c>
      <c r="J38" s="3"/>
    </row>
    <row r="39" spans="1:10" ht="36" customHeight="1">
      <c r="A39" s="108"/>
      <c r="B39" s="108"/>
      <c r="C39" s="108"/>
      <c r="D39" s="205"/>
      <c r="E39" s="108"/>
      <c r="F39" s="5" t="s">
        <v>27</v>
      </c>
      <c r="G39" s="3">
        <v>0</v>
      </c>
      <c r="H39" s="3">
        <v>0</v>
      </c>
      <c r="I39" s="3">
        <v>0</v>
      </c>
      <c r="J39" s="3"/>
    </row>
    <row r="40" spans="1:10" ht="12.75">
      <c r="A40" s="103" t="s">
        <v>55</v>
      </c>
      <c r="B40" s="103" t="s">
        <v>53</v>
      </c>
      <c r="C40" s="103" t="s">
        <v>43</v>
      </c>
      <c r="D40" s="203" t="s">
        <v>15</v>
      </c>
      <c r="E40" s="103" t="s">
        <v>47</v>
      </c>
      <c r="F40" s="6" t="s">
        <v>24</v>
      </c>
      <c r="G40" s="6">
        <f>G44+G43+G42+G41</f>
        <v>0</v>
      </c>
      <c r="H40" s="7">
        <f>H41+H42+H43+H44</f>
        <v>0</v>
      </c>
      <c r="I40" s="6">
        <f>I41+I42+I43+I44</f>
        <v>0</v>
      </c>
      <c r="J40" s="6"/>
    </row>
    <row r="41" spans="1:10" ht="12.75">
      <c r="A41" s="72"/>
      <c r="B41" s="72"/>
      <c r="C41" s="72"/>
      <c r="D41" s="204"/>
      <c r="E41" s="72"/>
      <c r="F41" s="3" t="s">
        <v>26</v>
      </c>
      <c r="G41" s="4">
        <v>0</v>
      </c>
      <c r="H41" s="4">
        <v>0</v>
      </c>
      <c r="I41" s="3">
        <v>0</v>
      </c>
      <c r="J41" s="3"/>
    </row>
    <row r="42" spans="1:10" ht="12.75">
      <c r="A42" s="72"/>
      <c r="B42" s="72"/>
      <c r="C42" s="72"/>
      <c r="D42" s="204"/>
      <c r="E42" s="72"/>
      <c r="F42" s="3" t="s">
        <v>25</v>
      </c>
      <c r="G42" s="3">
        <v>0</v>
      </c>
      <c r="H42" s="3">
        <v>0</v>
      </c>
      <c r="I42" s="3">
        <v>0</v>
      </c>
      <c r="J42" s="3"/>
    </row>
    <row r="43" spans="1:10" ht="12.75">
      <c r="A43" s="72"/>
      <c r="B43" s="72"/>
      <c r="C43" s="72"/>
      <c r="D43" s="204"/>
      <c r="E43" s="72"/>
      <c r="F43" s="3" t="s">
        <v>28</v>
      </c>
      <c r="G43" s="3">
        <v>0</v>
      </c>
      <c r="H43" s="3">
        <v>0</v>
      </c>
      <c r="I43" s="3">
        <v>0</v>
      </c>
      <c r="J43" s="3"/>
    </row>
    <row r="44" spans="1:10" ht="12.75">
      <c r="A44" s="108"/>
      <c r="B44" s="108"/>
      <c r="C44" s="108"/>
      <c r="D44" s="205"/>
      <c r="E44" s="108"/>
      <c r="F44" s="5" t="s">
        <v>27</v>
      </c>
      <c r="G44" s="3">
        <v>0</v>
      </c>
      <c r="H44" s="3">
        <v>0</v>
      </c>
      <c r="I44" s="3">
        <v>0</v>
      </c>
      <c r="J44" s="3"/>
    </row>
    <row r="45" spans="1:10" ht="12.75">
      <c r="A45" s="103" t="s">
        <v>54</v>
      </c>
      <c r="B45" s="103" t="s">
        <v>56</v>
      </c>
      <c r="C45" s="103" t="s">
        <v>43</v>
      </c>
      <c r="D45" s="203" t="s">
        <v>15</v>
      </c>
      <c r="E45" s="103" t="s">
        <v>47</v>
      </c>
      <c r="F45" s="2" t="s">
        <v>24</v>
      </c>
      <c r="G45" s="3"/>
      <c r="H45" s="7">
        <f>H46+H47+H48+H49</f>
        <v>0</v>
      </c>
      <c r="I45" s="6">
        <f>I46+I47+I48+I49</f>
        <v>0</v>
      </c>
      <c r="J45" s="3"/>
    </row>
    <row r="46" spans="1:10" ht="12.75">
      <c r="A46" s="72"/>
      <c r="B46" s="72"/>
      <c r="C46" s="72"/>
      <c r="D46" s="204"/>
      <c r="E46" s="72"/>
      <c r="F46" s="3" t="s">
        <v>26</v>
      </c>
      <c r="G46" s="4">
        <v>0</v>
      </c>
      <c r="H46" s="3">
        <v>0</v>
      </c>
      <c r="I46" s="3"/>
      <c r="J46" s="3"/>
    </row>
    <row r="47" spans="1:10" ht="12.75">
      <c r="A47" s="72"/>
      <c r="B47" s="72"/>
      <c r="C47" s="72"/>
      <c r="D47" s="204"/>
      <c r="E47" s="72"/>
      <c r="F47" s="3" t="s">
        <v>25</v>
      </c>
      <c r="G47" s="3">
        <v>0</v>
      </c>
      <c r="H47" s="3">
        <v>0</v>
      </c>
      <c r="I47" s="3">
        <v>0</v>
      </c>
      <c r="J47" s="3"/>
    </row>
    <row r="48" spans="1:10" ht="12.75">
      <c r="A48" s="72"/>
      <c r="B48" s="72"/>
      <c r="C48" s="72"/>
      <c r="D48" s="204"/>
      <c r="E48" s="72"/>
      <c r="F48" s="3" t="s">
        <v>28</v>
      </c>
      <c r="G48" s="3">
        <v>0</v>
      </c>
      <c r="H48" s="3">
        <v>0</v>
      </c>
      <c r="I48" s="3">
        <v>0</v>
      </c>
      <c r="J48" s="3"/>
    </row>
    <row r="49" spans="1:10" ht="23.25" customHeight="1">
      <c r="A49" s="108"/>
      <c r="B49" s="108"/>
      <c r="C49" s="108"/>
      <c r="D49" s="205"/>
      <c r="E49" s="108"/>
      <c r="F49" s="5" t="s">
        <v>27</v>
      </c>
      <c r="G49" s="3">
        <v>0</v>
      </c>
      <c r="H49" s="3">
        <v>0</v>
      </c>
      <c r="I49" s="3">
        <v>0</v>
      </c>
      <c r="J49" s="3"/>
    </row>
    <row r="50" spans="1:10" ht="12.75">
      <c r="A50" s="97" t="s">
        <v>64</v>
      </c>
      <c r="B50" s="103" t="s">
        <v>57</v>
      </c>
      <c r="C50" s="103" t="s">
        <v>43</v>
      </c>
      <c r="D50" s="203" t="s">
        <v>15</v>
      </c>
      <c r="E50" s="103" t="s">
        <v>58</v>
      </c>
      <c r="F50" s="6" t="s">
        <v>24</v>
      </c>
      <c r="G50" s="9">
        <f>G51+G52+G53+G54</f>
        <v>322079.24</v>
      </c>
      <c r="H50" s="9">
        <f>H51+H52+H53+H54</f>
        <v>291936.4</v>
      </c>
      <c r="I50" s="9">
        <f>I51+I52+I53+I54</f>
        <v>134811.1</v>
      </c>
      <c r="J50" s="6"/>
    </row>
    <row r="51" spans="1:10" ht="12.75">
      <c r="A51" s="72"/>
      <c r="B51" s="72"/>
      <c r="C51" s="72"/>
      <c r="D51" s="204"/>
      <c r="E51" s="72"/>
      <c r="F51" s="3" t="s">
        <v>26</v>
      </c>
      <c r="G51" s="12">
        <v>273438.14</v>
      </c>
      <c r="H51" s="12">
        <v>230462.8</v>
      </c>
      <c r="I51" s="11">
        <v>107408.1</v>
      </c>
      <c r="J51" s="3"/>
    </row>
    <row r="52" spans="1:10" ht="12.75">
      <c r="A52" s="72"/>
      <c r="B52" s="72"/>
      <c r="C52" s="72"/>
      <c r="D52" s="204"/>
      <c r="E52" s="72"/>
      <c r="F52" s="3" t="s">
        <v>25</v>
      </c>
      <c r="G52" s="11">
        <v>0</v>
      </c>
      <c r="H52" s="11">
        <v>0</v>
      </c>
      <c r="I52" s="11">
        <v>0</v>
      </c>
      <c r="J52" s="3"/>
    </row>
    <row r="53" spans="1:10" ht="12.75">
      <c r="A53" s="72"/>
      <c r="B53" s="72"/>
      <c r="C53" s="72"/>
      <c r="D53" s="204"/>
      <c r="E53" s="72"/>
      <c r="F53" s="3" t="s">
        <v>28</v>
      </c>
      <c r="G53" s="11">
        <v>39501.1</v>
      </c>
      <c r="H53" s="11">
        <v>48835.4</v>
      </c>
      <c r="I53" s="11">
        <v>20695.4</v>
      </c>
      <c r="J53" s="3"/>
    </row>
    <row r="54" spans="1:10" ht="44.25" customHeight="1">
      <c r="A54" s="108"/>
      <c r="B54" s="108"/>
      <c r="C54" s="108"/>
      <c r="D54" s="205"/>
      <c r="E54" s="108"/>
      <c r="F54" s="5" t="s">
        <v>27</v>
      </c>
      <c r="G54" s="11">
        <v>9140</v>
      </c>
      <c r="H54" s="11">
        <v>12638.2</v>
      </c>
      <c r="I54" s="11">
        <v>6707.6</v>
      </c>
      <c r="J54" s="3"/>
    </row>
    <row r="55" spans="1:10" ht="12.75">
      <c r="A55" s="103" t="s">
        <v>65</v>
      </c>
      <c r="B55" s="103" t="s">
        <v>59</v>
      </c>
      <c r="C55" s="103" t="s">
        <v>43</v>
      </c>
      <c r="D55" s="203" t="s">
        <v>15</v>
      </c>
      <c r="E55" s="103" t="s">
        <v>60</v>
      </c>
      <c r="F55" s="2" t="s">
        <v>24</v>
      </c>
      <c r="G55" s="6">
        <f>G56+G57+G58+G59</f>
        <v>5161.9</v>
      </c>
      <c r="H55" s="7">
        <f>H56+H57+H58+H59</f>
        <v>5309.2</v>
      </c>
      <c r="I55" s="6">
        <f>I56+I57+I58+I59</f>
        <v>1999.4</v>
      </c>
      <c r="J55" s="3"/>
    </row>
    <row r="56" spans="1:10" ht="12.75">
      <c r="A56" s="72"/>
      <c r="B56" s="72"/>
      <c r="C56" s="72"/>
      <c r="D56" s="204"/>
      <c r="E56" s="72"/>
      <c r="F56" s="3" t="s">
        <v>26</v>
      </c>
      <c r="G56" s="3">
        <v>5161.9</v>
      </c>
      <c r="H56" s="4">
        <v>5309.2</v>
      </c>
      <c r="I56" s="3">
        <v>1999.4</v>
      </c>
      <c r="J56" s="3"/>
    </row>
    <row r="57" spans="1:10" ht="12.75">
      <c r="A57" s="72"/>
      <c r="B57" s="72"/>
      <c r="C57" s="72"/>
      <c r="D57" s="204"/>
      <c r="E57" s="72"/>
      <c r="F57" s="3" t="s">
        <v>25</v>
      </c>
      <c r="G57" s="3">
        <v>0</v>
      </c>
      <c r="H57" s="3">
        <v>0</v>
      </c>
      <c r="I57" s="3">
        <v>0</v>
      </c>
      <c r="J57" s="3"/>
    </row>
    <row r="58" spans="1:10" ht="12.75">
      <c r="A58" s="72"/>
      <c r="B58" s="72"/>
      <c r="C58" s="72"/>
      <c r="D58" s="204"/>
      <c r="E58" s="72"/>
      <c r="F58" s="3" t="s">
        <v>28</v>
      </c>
      <c r="G58" s="3">
        <v>0</v>
      </c>
      <c r="H58" s="3">
        <v>0</v>
      </c>
      <c r="I58" s="3">
        <v>0</v>
      </c>
      <c r="J58" s="3"/>
    </row>
    <row r="59" spans="1:10" ht="25.5" customHeight="1">
      <c r="A59" s="108"/>
      <c r="B59" s="108"/>
      <c r="C59" s="108"/>
      <c r="D59" s="205"/>
      <c r="E59" s="108"/>
      <c r="F59" s="5" t="s">
        <v>27</v>
      </c>
      <c r="G59" s="3">
        <v>0</v>
      </c>
      <c r="H59" s="3">
        <v>0</v>
      </c>
      <c r="I59" s="3">
        <v>0</v>
      </c>
      <c r="J59" s="3"/>
    </row>
    <row r="60" spans="1:10" ht="12.75">
      <c r="A60" s="103" t="s">
        <v>66</v>
      </c>
      <c r="B60" s="103" t="s">
        <v>61</v>
      </c>
      <c r="C60" s="103" t="s">
        <v>43</v>
      </c>
      <c r="D60" s="203" t="s">
        <v>15</v>
      </c>
      <c r="E60" s="103" t="s">
        <v>58</v>
      </c>
      <c r="F60" s="6" t="s">
        <v>24</v>
      </c>
      <c r="G60" s="6">
        <f>G61+G62+G63+G64</f>
        <v>35727.56</v>
      </c>
      <c r="H60" s="6">
        <f>H61+H62+H63+H64</f>
        <v>39520.6</v>
      </c>
      <c r="I60" s="6">
        <f>I61+I62+I63+I64</f>
        <v>16134.3</v>
      </c>
      <c r="J60" s="6"/>
    </row>
    <row r="61" spans="1:10" ht="12.75">
      <c r="A61" s="72"/>
      <c r="B61" s="72"/>
      <c r="C61" s="72"/>
      <c r="D61" s="204"/>
      <c r="E61" s="72"/>
      <c r="F61" s="3" t="s">
        <v>26</v>
      </c>
      <c r="G61" s="4">
        <v>27670.2</v>
      </c>
      <c r="H61" s="4">
        <v>28388.5</v>
      </c>
      <c r="I61" s="3">
        <v>11015.9</v>
      </c>
      <c r="J61" s="3"/>
    </row>
    <row r="62" spans="1:10" ht="12.75">
      <c r="A62" s="72"/>
      <c r="B62" s="72"/>
      <c r="C62" s="72"/>
      <c r="D62" s="204"/>
      <c r="E62" s="72"/>
      <c r="F62" s="3" t="s">
        <v>25</v>
      </c>
      <c r="G62" s="3">
        <v>0</v>
      </c>
      <c r="H62" s="3">
        <v>0</v>
      </c>
      <c r="I62" s="3">
        <v>0</v>
      </c>
      <c r="J62" s="3"/>
    </row>
    <row r="63" spans="1:10" ht="12.75">
      <c r="A63" s="72"/>
      <c r="B63" s="72"/>
      <c r="C63" s="72"/>
      <c r="D63" s="204"/>
      <c r="E63" s="72"/>
      <c r="F63" s="3" t="s">
        <v>28</v>
      </c>
      <c r="G63" s="3">
        <v>8057.36</v>
      </c>
      <c r="H63" s="3">
        <v>11132.1</v>
      </c>
      <c r="I63" s="3">
        <v>5118.4</v>
      </c>
      <c r="J63" s="3"/>
    </row>
    <row r="64" spans="1:10" ht="48.75" customHeight="1">
      <c r="A64" s="108"/>
      <c r="B64" s="108"/>
      <c r="C64" s="108"/>
      <c r="D64" s="205"/>
      <c r="E64" s="108"/>
      <c r="F64" s="5" t="s">
        <v>27</v>
      </c>
      <c r="G64" s="3">
        <v>0</v>
      </c>
      <c r="H64" s="3">
        <v>0</v>
      </c>
      <c r="I64" s="3">
        <v>0</v>
      </c>
      <c r="J64" s="3"/>
    </row>
    <row r="65" spans="1:10" ht="12.75">
      <c r="A65" s="241" t="s">
        <v>62</v>
      </c>
      <c r="B65" s="233"/>
      <c r="C65" s="233"/>
      <c r="D65" s="233"/>
      <c r="E65" s="234"/>
      <c r="F65" s="9" t="s">
        <v>24</v>
      </c>
      <c r="G65" s="9">
        <f>G66+G67+G68+G69</f>
        <v>20415.69</v>
      </c>
      <c r="H65" s="10">
        <f>H66+H67+H68+H69</f>
        <v>18199.199999999997</v>
      </c>
      <c r="I65" s="9">
        <f>I66+I67+I68+I69</f>
        <v>7405.700000000001</v>
      </c>
      <c r="J65" s="11"/>
    </row>
    <row r="66" spans="1:10" ht="12.75">
      <c r="A66" s="244"/>
      <c r="B66" s="236"/>
      <c r="C66" s="236"/>
      <c r="D66" s="236"/>
      <c r="E66" s="237"/>
      <c r="F66" s="11" t="s">
        <v>26</v>
      </c>
      <c r="G66" s="12">
        <f>G111</f>
        <v>490.1</v>
      </c>
      <c r="H66" s="11">
        <f>H71+H76+H81+H86+H96+H101+H106+H111+H116+H121</f>
        <v>574.6</v>
      </c>
      <c r="I66" s="11">
        <f>I71+I76+I81+I86+I91+I101+I106+I111+I116+I121</f>
        <v>104.8</v>
      </c>
      <c r="J66" s="11"/>
    </row>
    <row r="67" spans="1:10" ht="12.75">
      <c r="A67" s="244"/>
      <c r="B67" s="236"/>
      <c r="C67" s="236"/>
      <c r="D67" s="236"/>
      <c r="E67" s="237"/>
      <c r="F67" s="11" t="s">
        <v>25</v>
      </c>
      <c r="G67" s="11">
        <v>0</v>
      </c>
      <c r="H67" s="11">
        <v>0</v>
      </c>
      <c r="I67" s="11">
        <v>0</v>
      </c>
      <c r="J67" s="11"/>
    </row>
    <row r="68" spans="1:10" ht="12.75">
      <c r="A68" s="244"/>
      <c r="B68" s="236"/>
      <c r="C68" s="236"/>
      <c r="D68" s="236"/>
      <c r="E68" s="237"/>
      <c r="F68" s="11" t="s">
        <v>28</v>
      </c>
      <c r="G68" s="11">
        <f>G73+G78+G83+G88+G93+G98+G113+G123</f>
        <v>19925.59</v>
      </c>
      <c r="H68" s="11">
        <f>H73+H78+H83+H88+H93+H98+H113+H118+H123</f>
        <v>17624.6</v>
      </c>
      <c r="I68" s="11">
        <f>I73+I78+I83+I88+I93+I98+I103+I108+I113+I118+I123</f>
        <v>7300.900000000001</v>
      </c>
      <c r="J68" s="11"/>
    </row>
    <row r="69" spans="1:10" ht="12.75">
      <c r="A69" s="247"/>
      <c r="B69" s="239"/>
      <c r="C69" s="239"/>
      <c r="D69" s="239"/>
      <c r="E69" s="240"/>
      <c r="F69" s="13" t="s">
        <v>27</v>
      </c>
      <c r="G69" s="11">
        <v>0</v>
      </c>
      <c r="H69" s="11">
        <f>H74+H79+H84+H89+H94+H99+H104+H109+H114+H119+H124</f>
        <v>0</v>
      </c>
      <c r="I69" s="11">
        <f>I74+I79+I84+I94+I89+I99+I104+I109+I114+I119+I124</f>
        <v>0</v>
      </c>
      <c r="J69" s="11"/>
    </row>
    <row r="70" spans="1:10" ht="12.75">
      <c r="A70" s="103" t="s">
        <v>76</v>
      </c>
      <c r="B70" s="103" t="s">
        <v>67</v>
      </c>
      <c r="C70" s="103" t="s">
        <v>43</v>
      </c>
      <c r="D70" s="203" t="s">
        <v>15</v>
      </c>
      <c r="E70" s="103" t="s">
        <v>45</v>
      </c>
      <c r="F70" s="6" t="s">
        <v>24</v>
      </c>
      <c r="G70" s="6">
        <f>G71+G72+G73+G74</f>
        <v>15557.23</v>
      </c>
      <c r="H70" s="6">
        <f>H71+H72+H73+H74</f>
        <v>15409.5</v>
      </c>
      <c r="I70" s="6">
        <f>I71+I72+I73+I74</f>
        <v>5568.1</v>
      </c>
      <c r="J70" s="6"/>
    </row>
    <row r="71" spans="1:10" ht="12.75">
      <c r="A71" s="72"/>
      <c r="B71" s="72"/>
      <c r="C71" s="72"/>
      <c r="D71" s="204"/>
      <c r="E71" s="72"/>
      <c r="F71" s="3" t="s">
        <v>26</v>
      </c>
      <c r="G71" s="4">
        <v>0</v>
      </c>
      <c r="H71" s="4">
        <v>0</v>
      </c>
      <c r="I71" s="3">
        <v>0</v>
      </c>
      <c r="J71" s="3"/>
    </row>
    <row r="72" spans="1:10" ht="14.25" customHeight="1">
      <c r="A72" s="72"/>
      <c r="B72" s="72"/>
      <c r="C72" s="72"/>
      <c r="D72" s="204"/>
      <c r="E72" s="72"/>
      <c r="F72" s="3" t="s">
        <v>25</v>
      </c>
      <c r="G72" s="3">
        <v>0</v>
      </c>
      <c r="H72" s="3">
        <v>0</v>
      </c>
      <c r="I72" s="3">
        <v>0</v>
      </c>
      <c r="J72" s="3"/>
    </row>
    <row r="73" spans="1:10" ht="14.25" customHeight="1">
      <c r="A73" s="72"/>
      <c r="B73" s="72"/>
      <c r="C73" s="72"/>
      <c r="D73" s="204"/>
      <c r="E73" s="72"/>
      <c r="F73" s="3" t="s">
        <v>28</v>
      </c>
      <c r="G73" s="3">
        <v>15557.23</v>
      </c>
      <c r="H73" s="3">
        <v>15409.5</v>
      </c>
      <c r="I73" s="3">
        <v>5568.1</v>
      </c>
      <c r="J73" s="3"/>
    </row>
    <row r="74" spans="1:10" ht="45" customHeight="1">
      <c r="A74" s="108"/>
      <c r="B74" s="108"/>
      <c r="C74" s="108"/>
      <c r="D74" s="205"/>
      <c r="E74" s="108"/>
      <c r="F74" s="5" t="s">
        <v>27</v>
      </c>
      <c r="G74" s="3">
        <v>0</v>
      </c>
      <c r="H74" s="3">
        <v>0</v>
      </c>
      <c r="I74" s="3">
        <v>0</v>
      </c>
      <c r="J74" s="3"/>
    </row>
    <row r="75" spans="1:10" ht="12.75">
      <c r="A75" s="103" t="s">
        <v>77</v>
      </c>
      <c r="B75" s="103" t="s">
        <v>68</v>
      </c>
      <c r="C75" s="103" t="s">
        <v>43</v>
      </c>
      <c r="D75" s="203" t="s">
        <v>15</v>
      </c>
      <c r="E75" s="103" t="s">
        <v>47</v>
      </c>
      <c r="F75" s="6" t="s">
        <v>24</v>
      </c>
      <c r="G75" s="6">
        <f>G76+G77+G78+G79</f>
        <v>97.65</v>
      </c>
      <c r="H75" s="6">
        <f>H76+H77+H78+H79</f>
        <v>0</v>
      </c>
      <c r="I75" s="6">
        <f>I76+I77+I78+I79</f>
        <v>0</v>
      </c>
      <c r="J75" s="3"/>
    </row>
    <row r="76" spans="1:10" ht="12.75">
      <c r="A76" s="72"/>
      <c r="B76" s="72"/>
      <c r="C76" s="72"/>
      <c r="D76" s="204"/>
      <c r="E76" s="72"/>
      <c r="F76" s="3" t="s">
        <v>26</v>
      </c>
      <c r="G76" s="4">
        <v>0</v>
      </c>
      <c r="H76" s="4">
        <v>0</v>
      </c>
      <c r="I76" s="3">
        <v>0</v>
      </c>
      <c r="J76" s="3"/>
    </row>
    <row r="77" spans="1:10" ht="12.75">
      <c r="A77" s="72"/>
      <c r="B77" s="72"/>
      <c r="C77" s="72"/>
      <c r="D77" s="204"/>
      <c r="E77" s="72"/>
      <c r="F77" s="3" t="s">
        <v>25</v>
      </c>
      <c r="G77" s="3">
        <v>0</v>
      </c>
      <c r="H77" s="3">
        <v>0</v>
      </c>
      <c r="I77" s="3">
        <v>0</v>
      </c>
      <c r="J77" s="3"/>
    </row>
    <row r="78" spans="1:10" ht="12.75">
      <c r="A78" s="72"/>
      <c r="B78" s="72"/>
      <c r="C78" s="72"/>
      <c r="D78" s="204"/>
      <c r="E78" s="72"/>
      <c r="F78" s="3" t="s">
        <v>28</v>
      </c>
      <c r="G78" s="3">
        <v>97.65</v>
      </c>
      <c r="H78" s="3"/>
      <c r="I78" s="3">
        <v>0</v>
      </c>
      <c r="J78" s="3"/>
    </row>
    <row r="79" spans="1:10" ht="169.5" customHeight="1">
      <c r="A79" s="108"/>
      <c r="B79" s="108"/>
      <c r="C79" s="108"/>
      <c r="D79" s="205"/>
      <c r="E79" s="108"/>
      <c r="F79" s="5" t="s">
        <v>27</v>
      </c>
      <c r="G79" s="3">
        <v>0</v>
      </c>
      <c r="H79" s="3">
        <v>0</v>
      </c>
      <c r="I79" s="3">
        <v>0</v>
      </c>
      <c r="J79" s="3"/>
    </row>
    <row r="80" spans="1:10" ht="12.75">
      <c r="A80" s="103" t="s">
        <v>78</v>
      </c>
      <c r="B80" s="103" t="s">
        <v>69</v>
      </c>
      <c r="C80" s="103" t="s">
        <v>43</v>
      </c>
      <c r="D80" s="203" t="s">
        <v>15</v>
      </c>
      <c r="E80" s="103" t="s">
        <v>47</v>
      </c>
      <c r="F80" s="6" t="s">
        <v>24</v>
      </c>
      <c r="G80" s="6">
        <v>65</v>
      </c>
      <c r="H80" s="7">
        <f>H81+H82+H83+H84</f>
        <v>154.5</v>
      </c>
      <c r="I80" s="6">
        <f>I81+I82+I83+I84</f>
        <v>92.6</v>
      </c>
      <c r="J80" s="6"/>
    </row>
    <row r="81" spans="1:10" ht="12.75">
      <c r="A81" s="72"/>
      <c r="B81" s="72"/>
      <c r="C81" s="72"/>
      <c r="D81" s="204"/>
      <c r="E81" s="72"/>
      <c r="F81" s="3" t="s">
        <v>26</v>
      </c>
      <c r="G81" s="4">
        <v>0</v>
      </c>
      <c r="H81" s="3">
        <v>0</v>
      </c>
      <c r="I81" s="3">
        <v>0</v>
      </c>
      <c r="J81" s="3"/>
    </row>
    <row r="82" spans="1:10" ht="12.75">
      <c r="A82" s="72"/>
      <c r="B82" s="72"/>
      <c r="C82" s="72"/>
      <c r="D82" s="204"/>
      <c r="E82" s="72"/>
      <c r="F82" s="3" t="s">
        <v>25</v>
      </c>
      <c r="G82" s="3">
        <v>0</v>
      </c>
      <c r="H82" s="3">
        <v>0</v>
      </c>
      <c r="I82" s="3">
        <v>0</v>
      </c>
      <c r="J82" s="3"/>
    </row>
    <row r="83" spans="1:10" ht="12.75">
      <c r="A83" s="72"/>
      <c r="B83" s="72"/>
      <c r="C83" s="72"/>
      <c r="D83" s="204"/>
      <c r="E83" s="72"/>
      <c r="F83" s="3" t="s">
        <v>28</v>
      </c>
      <c r="G83" s="3">
        <v>65</v>
      </c>
      <c r="H83" s="3">
        <v>154.5</v>
      </c>
      <c r="I83" s="3">
        <v>92.6</v>
      </c>
      <c r="J83" s="3"/>
    </row>
    <row r="84" spans="1:10" ht="120.75" customHeight="1">
      <c r="A84" s="108"/>
      <c r="B84" s="108"/>
      <c r="C84" s="108"/>
      <c r="D84" s="205"/>
      <c r="E84" s="108"/>
      <c r="F84" s="5" t="s">
        <v>27</v>
      </c>
      <c r="G84" s="3">
        <v>0</v>
      </c>
      <c r="H84" s="3">
        <v>0</v>
      </c>
      <c r="I84" s="3">
        <v>0</v>
      </c>
      <c r="J84" s="3"/>
    </row>
    <row r="85" spans="1:10" ht="12.75">
      <c r="A85" s="103" t="s">
        <v>79</v>
      </c>
      <c r="B85" s="103" t="s">
        <v>70</v>
      </c>
      <c r="C85" s="103" t="s">
        <v>43</v>
      </c>
      <c r="D85" s="203" t="s">
        <v>15</v>
      </c>
      <c r="E85" s="103" t="s">
        <v>75</v>
      </c>
      <c r="F85" s="2" t="s">
        <v>24</v>
      </c>
      <c r="G85" s="6">
        <f>G86+G87+G88+G89</f>
        <v>11.49</v>
      </c>
      <c r="H85" s="6">
        <f>H86+H87+H88+H89</f>
        <v>0</v>
      </c>
      <c r="I85" s="6">
        <f>I86+I87+I88+I89</f>
        <v>0</v>
      </c>
      <c r="J85" s="3"/>
    </row>
    <row r="86" spans="1:10" ht="12.75">
      <c r="A86" s="72"/>
      <c r="B86" s="72"/>
      <c r="C86" s="72"/>
      <c r="D86" s="204"/>
      <c r="E86" s="72"/>
      <c r="F86" s="3" t="s">
        <v>26</v>
      </c>
      <c r="G86" s="4">
        <v>0</v>
      </c>
      <c r="H86" s="4">
        <v>0</v>
      </c>
      <c r="I86" s="3">
        <v>0</v>
      </c>
      <c r="J86" s="3"/>
    </row>
    <row r="87" spans="1:10" ht="12.75">
      <c r="A87" s="72"/>
      <c r="B87" s="72"/>
      <c r="C87" s="72"/>
      <c r="D87" s="204"/>
      <c r="E87" s="72"/>
      <c r="F87" s="3" t="s">
        <v>25</v>
      </c>
      <c r="G87" s="3">
        <v>0</v>
      </c>
      <c r="H87" s="3">
        <v>0</v>
      </c>
      <c r="I87" s="3">
        <v>0</v>
      </c>
      <c r="J87" s="3"/>
    </row>
    <row r="88" spans="1:10" ht="12.75">
      <c r="A88" s="72"/>
      <c r="B88" s="72"/>
      <c r="C88" s="72"/>
      <c r="D88" s="204"/>
      <c r="E88" s="72"/>
      <c r="F88" s="3" t="s">
        <v>28</v>
      </c>
      <c r="G88" s="3">
        <v>11.49</v>
      </c>
      <c r="H88" s="3">
        <v>0</v>
      </c>
      <c r="I88" s="3">
        <v>0</v>
      </c>
      <c r="J88" s="3"/>
    </row>
    <row r="89" spans="1:10" ht="13.5" customHeight="1">
      <c r="A89" s="108"/>
      <c r="B89" s="108"/>
      <c r="C89" s="108"/>
      <c r="D89" s="205"/>
      <c r="E89" s="108"/>
      <c r="F89" s="5" t="s">
        <v>27</v>
      </c>
      <c r="G89" s="3">
        <v>0</v>
      </c>
      <c r="H89" s="3">
        <v>0</v>
      </c>
      <c r="I89" s="3">
        <v>0</v>
      </c>
      <c r="J89" s="3"/>
    </row>
    <row r="90" spans="1:10" ht="12.75">
      <c r="A90" s="103" t="s">
        <v>84</v>
      </c>
      <c r="B90" s="103" t="s">
        <v>71</v>
      </c>
      <c r="C90" s="103" t="s">
        <v>43</v>
      </c>
      <c r="D90" s="203" t="s">
        <v>15</v>
      </c>
      <c r="E90" s="103" t="s">
        <v>72</v>
      </c>
      <c r="F90" s="6" t="s">
        <v>24</v>
      </c>
      <c r="G90" s="6">
        <f>G91+G92+G93+G94</f>
        <v>36.76</v>
      </c>
      <c r="H90" s="7">
        <f>H91+H92+H93+H94</f>
        <v>137</v>
      </c>
      <c r="I90" s="6">
        <f>I91+I92+I93</f>
        <v>20</v>
      </c>
      <c r="J90" s="6"/>
    </row>
    <row r="91" spans="1:10" ht="12.75">
      <c r="A91" s="72"/>
      <c r="B91" s="72"/>
      <c r="C91" s="72"/>
      <c r="D91" s="204"/>
      <c r="E91" s="72"/>
      <c r="F91" s="3" t="s">
        <v>26</v>
      </c>
      <c r="G91" s="4">
        <v>0</v>
      </c>
      <c r="H91" s="3">
        <v>0</v>
      </c>
      <c r="I91" s="3">
        <v>0</v>
      </c>
      <c r="J91" s="3"/>
    </row>
    <row r="92" spans="1:10" ht="12.75">
      <c r="A92" s="72"/>
      <c r="B92" s="72"/>
      <c r="C92" s="72"/>
      <c r="D92" s="204"/>
      <c r="E92" s="72"/>
      <c r="F92" s="3" t="s">
        <v>25</v>
      </c>
      <c r="G92" s="3">
        <v>0</v>
      </c>
      <c r="H92" s="3">
        <v>0</v>
      </c>
      <c r="I92" s="3">
        <v>0</v>
      </c>
      <c r="J92" s="3"/>
    </row>
    <row r="93" spans="1:10" ht="12.75">
      <c r="A93" s="72"/>
      <c r="B93" s="72"/>
      <c r="C93" s="72"/>
      <c r="D93" s="204"/>
      <c r="E93" s="72"/>
      <c r="F93" s="3" t="s">
        <v>28</v>
      </c>
      <c r="G93" s="3">
        <v>36.76</v>
      </c>
      <c r="H93" s="3">
        <v>137</v>
      </c>
      <c r="I93" s="3">
        <v>20</v>
      </c>
      <c r="J93" s="3"/>
    </row>
    <row r="94" spans="1:10" ht="61.5" customHeight="1">
      <c r="A94" s="108"/>
      <c r="B94" s="108"/>
      <c r="C94" s="108"/>
      <c r="D94" s="205"/>
      <c r="E94" s="108"/>
      <c r="F94" s="5" t="s">
        <v>27</v>
      </c>
      <c r="G94" s="3">
        <v>0</v>
      </c>
      <c r="H94" s="3">
        <v>0</v>
      </c>
      <c r="I94" s="3">
        <v>0</v>
      </c>
      <c r="J94" s="3"/>
    </row>
    <row r="95" spans="1:10" ht="12.75">
      <c r="A95" s="103" t="s">
        <v>85</v>
      </c>
      <c r="B95" s="103" t="s">
        <v>73</v>
      </c>
      <c r="C95" s="103" t="s">
        <v>43</v>
      </c>
      <c r="D95" s="203" t="s">
        <v>15</v>
      </c>
      <c r="E95" s="103" t="s">
        <v>45</v>
      </c>
      <c r="F95" s="6" t="s">
        <v>24</v>
      </c>
      <c r="G95" s="6">
        <f>G96+G97+G98+G99</f>
        <v>26.42</v>
      </c>
      <c r="H95" s="7">
        <f>H96+H97+H98+H99</f>
        <v>0</v>
      </c>
      <c r="I95" s="6">
        <f>I96+I97+I98+I99</f>
        <v>0</v>
      </c>
      <c r="J95" s="6"/>
    </row>
    <row r="96" spans="1:10" ht="12.75">
      <c r="A96" s="72"/>
      <c r="B96" s="72"/>
      <c r="C96" s="72"/>
      <c r="D96" s="204"/>
      <c r="E96" s="72"/>
      <c r="F96" s="3" t="s">
        <v>26</v>
      </c>
      <c r="G96" s="4">
        <v>0</v>
      </c>
      <c r="H96" s="3">
        <v>0</v>
      </c>
      <c r="I96" s="3">
        <v>0</v>
      </c>
      <c r="J96" s="3"/>
    </row>
    <row r="97" spans="1:10" ht="12.75">
      <c r="A97" s="72"/>
      <c r="B97" s="72"/>
      <c r="C97" s="72"/>
      <c r="D97" s="204"/>
      <c r="E97" s="72"/>
      <c r="F97" s="3" t="s">
        <v>25</v>
      </c>
      <c r="G97" s="3">
        <v>0</v>
      </c>
      <c r="H97" s="3">
        <v>0</v>
      </c>
      <c r="I97" s="3">
        <v>0</v>
      </c>
      <c r="J97" s="3"/>
    </row>
    <row r="98" spans="1:10" ht="12.75">
      <c r="A98" s="72"/>
      <c r="B98" s="72"/>
      <c r="C98" s="72"/>
      <c r="D98" s="204"/>
      <c r="E98" s="72"/>
      <c r="F98" s="3" t="s">
        <v>28</v>
      </c>
      <c r="G98" s="3">
        <v>26.42</v>
      </c>
      <c r="H98" s="3">
        <v>0</v>
      </c>
      <c r="I98" s="3">
        <v>0</v>
      </c>
      <c r="J98" s="3"/>
    </row>
    <row r="99" spans="1:10" ht="70.5" customHeight="1">
      <c r="A99" s="108"/>
      <c r="B99" s="108"/>
      <c r="C99" s="108"/>
      <c r="D99" s="205"/>
      <c r="E99" s="108"/>
      <c r="F99" s="5" t="s">
        <v>27</v>
      </c>
      <c r="G99" s="3">
        <v>0</v>
      </c>
      <c r="H99" s="3">
        <v>0</v>
      </c>
      <c r="I99" s="3">
        <v>0</v>
      </c>
      <c r="J99" s="3"/>
    </row>
    <row r="100" spans="1:10" ht="12.75">
      <c r="A100" s="103" t="s">
        <v>86</v>
      </c>
      <c r="B100" s="103" t="s">
        <v>74</v>
      </c>
      <c r="C100" s="103" t="s">
        <v>43</v>
      </c>
      <c r="D100" s="203" t="s">
        <v>15</v>
      </c>
      <c r="E100" s="103" t="s">
        <v>75</v>
      </c>
      <c r="F100" s="6" t="s">
        <v>24</v>
      </c>
      <c r="G100" s="6">
        <f>G101+G102+G103+G104</f>
        <v>0</v>
      </c>
      <c r="H100" s="6">
        <f>H101+H102+H103+H104</f>
        <v>0</v>
      </c>
      <c r="I100" s="6">
        <f>I101+I102+I103+I104</f>
        <v>0</v>
      </c>
      <c r="J100" s="6"/>
    </row>
    <row r="101" spans="1:10" ht="12.75">
      <c r="A101" s="72"/>
      <c r="B101" s="72"/>
      <c r="C101" s="72"/>
      <c r="D101" s="204"/>
      <c r="E101" s="72"/>
      <c r="F101" s="3" t="s">
        <v>26</v>
      </c>
      <c r="G101" s="4">
        <v>0</v>
      </c>
      <c r="H101" s="4">
        <v>0</v>
      </c>
      <c r="I101" s="3">
        <v>0</v>
      </c>
      <c r="J101" s="3"/>
    </row>
    <row r="102" spans="1:10" ht="12.75">
      <c r="A102" s="72"/>
      <c r="B102" s="72"/>
      <c r="C102" s="72"/>
      <c r="D102" s="204"/>
      <c r="E102" s="72"/>
      <c r="F102" s="3" t="s">
        <v>25</v>
      </c>
      <c r="G102" s="3">
        <v>0</v>
      </c>
      <c r="H102" s="3">
        <v>0</v>
      </c>
      <c r="I102" s="3">
        <v>0</v>
      </c>
      <c r="J102" s="3"/>
    </row>
    <row r="103" spans="1:10" ht="12.75">
      <c r="A103" s="72"/>
      <c r="B103" s="72"/>
      <c r="C103" s="72"/>
      <c r="D103" s="204"/>
      <c r="E103" s="72"/>
      <c r="F103" s="3" t="s">
        <v>28</v>
      </c>
      <c r="G103" s="3">
        <v>0</v>
      </c>
      <c r="H103" s="3">
        <v>0</v>
      </c>
      <c r="I103" s="3">
        <v>0</v>
      </c>
      <c r="J103" s="3"/>
    </row>
    <row r="104" spans="1:10" ht="25.5" customHeight="1">
      <c r="A104" s="108"/>
      <c r="B104" s="108"/>
      <c r="C104" s="108"/>
      <c r="D104" s="205"/>
      <c r="E104" s="108"/>
      <c r="F104" s="5" t="s">
        <v>27</v>
      </c>
      <c r="G104" s="3">
        <v>0</v>
      </c>
      <c r="H104" s="3">
        <v>0</v>
      </c>
      <c r="I104" s="3">
        <v>0</v>
      </c>
      <c r="J104" s="3"/>
    </row>
    <row r="105" spans="1:10" ht="12.75">
      <c r="A105" s="103" t="s">
        <v>87</v>
      </c>
      <c r="B105" s="103" t="s">
        <v>80</v>
      </c>
      <c r="C105" s="103" t="s">
        <v>43</v>
      </c>
      <c r="D105" s="203" t="s">
        <v>15</v>
      </c>
      <c r="E105" s="103" t="s">
        <v>47</v>
      </c>
      <c r="F105" s="6" t="s">
        <v>24</v>
      </c>
      <c r="G105" s="6">
        <f>G109+G108+G107+G106</f>
        <v>0</v>
      </c>
      <c r="H105" s="7">
        <f>H106+H107+H108+H109</f>
        <v>0</v>
      </c>
      <c r="I105" s="6">
        <f>I106+I107+I108+I109</f>
        <v>0</v>
      </c>
      <c r="J105" s="6"/>
    </row>
    <row r="106" spans="1:10" ht="12.75">
      <c r="A106" s="72"/>
      <c r="B106" s="72"/>
      <c r="C106" s="72"/>
      <c r="D106" s="204"/>
      <c r="E106" s="72"/>
      <c r="F106" s="3" t="s">
        <v>26</v>
      </c>
      <c r="G106" s="4">
        <v>0</v>
      </c>
      <c r="H106" s="3">
        <v>0</v>
      </c>
      <c r="I106" s="3">
        <v>0</v>
      </c>
      <c r="J106" s="3"/>
    </row>
    <row r="107" spans="1:10" ht="12.75">
      <c r="A107" s="72"/>
      <c r="B107" s="72"/>
      <c r="C107" s="72"/>
      <c r="D107" s="204"/>
      <c r="E107" s="72"/>
      <c r="F107" s="3" t="s">
        <v>25</v>
      </c>
      <c r="G107" s="3">
        <v>0</v>
      </c>
      <c r="H107" s="3">
        <v>0</v>
      </c>
      <c r="I107" s="3">
        <v>0</v>
      </c>
      <c r="J107" s="3"/>
    </row>
    <row r="108" spans="1:10" ht="12.75">
      <c r="A108" s="72"/>
      <c r="B108" s="72"/>
      <c r="C108" s="72"/>
      <c r="D108" s="204"/>
      <c r="E108" s="72"/>
      <c r="F108" s="3" t="s">
        <v>28</v>
      </c>
      <c r="G108" s="3">
        <v>0</v>
      </c>
      <c r="H108" s="3">
        <v>0</v>
      </c>
      <c r="I108" s="3">
        <v>0</v>
      </c>
      <c r="J108" s="3"/>
    </row>
    <row r="109" spans="1:10" ht="129.75" customHeight="1">
      <c r="A109" s="108"/>
      <c r="B109" s="108"/>
      <c r="C109" s="108"/>
      <c r="D109" s="205"/>
      <c r="E109" s="108"/>
      <c r="F109" s="5" t="s">
        <v>27</v>
      </c>
      <c r="G109" s="3">
        <v>0</v>
      </c>
      <c r="H109" s="3">
        <v>0</v>
      </c>
      <c r="I109" s="3">
        <v>0</v>
      </c>
      <c r="J109" s="3"/>
    </row>
    <row r="110" spans="1:10" ht="12.75">
      <c r="A110" s="103" t="s">
        <v>88</v>
      </c>
      <c r="B110" s="103" t="s">
        <v>81</v>
      </c>
      <c r="C110" s="103" t="s">
        <v>43</v>
      </c>
      <c r="D110" s="203" t="s">
        <v>15</v>
      </c>
      <c r="E110" s="103" t="s">
        <v>82</v>
      </c>
      <c r="F110" s="6" t="s">
        <v>24</v>
      </c>
      <c r="G110" s="6">
        <f>G111+G112+G113+G114</f>
        <v>4549</v>
      </c>
      <c r="H110" s="6">
        <f>H111+H112+H113+H114</f>
        <v>2498.2</v>
      </c>
      <c r="I110" s="6">
        <f>I111+I112+I113+I114</f>
        <v>1725</v>
      </c>
      <c r="J110" s="6"/>
    </row>
    <row r="111" spans="1:10" ht="12.75">
      <c r="A111" s="72"/>
      <c r="B111" s="72"/>
      <c r="C111" s="72"/>
      <c r="D111" s="204"/>
      <c r="E111" s="72"/>
      <c r="F111" s="3" t="s">
        <v>26</v>
      </c>
      <c r="G111" s="4">
        <v>490.1</v>
      </c>
      <c r="H111" s="4">
        <v>574.6</v>
      </c>
      <c r="I111" s="3">
        <v>104.8</v>
      </c>
      <c r="J111" s="3"/>
    </row>
    <row r="112" spans="1:10" ht="12.75">
      <c r="A112" s="72"/>
      <c r="B112" s="72"/>
      <c r="C112" s="72"/>
      <c r="D112" s="204"/>
      <c r="E112" s="72"/>
      <c r="F112" s="3" t="s">
        <v>25</v>
      </c>
      <c r="G112" s="3">
        <v>0</v>
      </c>
      <c r="H112" s="3">
        <v>0</v>
      </c>
      <c r="I112" s="3">
        <v>0</v>
      </c>
      <c r="J112" s="3"/>
    </row>
    <row r="113" spans="1:10" ht="12.75">
      <c r="A113" s="72"/>
      <c r="B113" s="72"/>
      <c r="C113" s="72"/>
      <c r="D113" s="204"/>
      <c r="E113" s="72"/>
      <c r="F113" s="3" t="s">
        <v>28</v>
      </c>
      <c r="G113" s="3">
        <v>4058.9</v>
      </c>
      <c r="H113" s="3">
        <v>1923.6</v>
      </c>
      <c r="I113" s="3">
        <v>1620.2</v>
      </c>
      <c r="J113" s="3"/>
    </row>
    <row r="114" spans="1:10" ht="37.5" customHeight="1">
      <c r="A114" s="108"/>
      <c r="B114" s="108"/>
      <c r="C114" s="108"/>
      <c r="D114" s="205"/>
      <c r="E114" s="108"/>
      <c r="F114" s="5" t="s">
        <v>27</v>
      </c>
      <c r="G114" s="3">
        <v>0</v>
      </c>
      <c r="H114" s="3">
        <v>0</v>
      </c>
      <c r="I114" s="3">
        <v>0</v>
      </c>
      <c r="J114" s="3"/>
    </row>
    <row r="115" spans="1:10" ht="12.75">
      <c r="A115" s="103" t="s">
        <v>89</v>
      </c>
      <c r="B115" s="103" t="s">
        <v>83</v>
      </c>
      <c r="C115" s="103" t="s">
        <v>43</v>
      </c>
      <c r="D115" s="203" t="s">
        <v>15</v>
      </c>
      <c r="E115" s="103" t="s">
        <v>47</v>
      </c>
      <c r="F115" s="14" t="s">
        <v>24</v>
      </c>
      <c r="G115" s="14">
        <f>G116+G117+G118+G119</f>
        <v>0</v>
      </c>
      <c r="H115" s="18">
        <v>0</v>
      </c>
      <c r="I115" s="14">
        <f>I116+I117+I118+I119</f>
        <v>0</v>
      </c>
      <c r="J115" s="6"/>
    </row>
    <row r="116" spans="1:10" ht="12.75">
      <c r="A116" s="72"/>
      <c r="B116" s="72"/>
      <c r="C116" s="72"/>
      <c r="D116" s="204"/>
      <c r="E116" s="72"/>
      <c r="F116" s="3" t="s">
        <v>26</v>
      </c>
      <c r="G116" s="4">
        <v>0</v>
      </c>
      <c r="H116" s="3">
        <v>0</v>
      </c>
      <c r="I116" s="3">
        <v>0</v>
      </c>
      <c r="J116" s="3"/>
    </row>
    <row r="117" spans="1:10" ht="12.75">
      <c r="A117" s="72"/>
      <c r="B117" s="72"/>
      <c r="C117" s="72"/>
      <c r="D117" s="204"/>
      <c r="E117" s="72"/>
      <c r="F117" s="3" t="s">
        <v>25</v>
      </c>
      <c r="G117" s="3">
        <v>0</v>
      </c>
      <c r="H117" s="3">
        <v>0</v>
      </c>
      <c r="I117" s="3">
        <v>0</v>
      </c>
      <c r="J117" s="3"/>
    </row>
    <row r="118" spans="1:10" ht="12.75">
      <c r="A118" s="72"/>
      <c r="B118" s="72"/>
      <c r="C118" s="72"/>
      <c r="D118" s="204"/>
      <c r="E118" s="72"/>
      <c r="F118" s="3" t="s">
        <v>28</v>
      </c>
      <c r="G118" s="3">
        <v>0</v>
      </c>
      <c r="H118" s="3">
        <v>0</v>
      </c>
      <c r="I118" s="3">
        <v>0</v>
      </c>
      <c r="J118" s="3"/>
    </row>
    <row r="119" spans="1:10" ht="35.25" customHeight="1">
      <c r="A119" s="108"/>
      <c r="B119" s="108"/>
      <c r="C119" s="108"/>
      <c r="D119" s="205"/>
      <c r="E119" s="108"/>
      <c r="F119" s="5" t="s">
        <v>27</v>
      </c>
      <c r="G119" s="3">
        <v>0</v>
      </c>
      <c r="H119" s="3">
        <v>0</v>
      </c>
      <c r="I119" s="3">
        <v>0</v>
      </c>
      <c r="J119" s="3"/>
    </row>
    <row r="120" spans="1:10" ht="12.75">
      <c r="A120" s="103" t="s">
        <v>90</v>
      </c>
      <c r="B120" s="103" t="s">
        <v>91</v>
      </c>
      <c r="C120" s="103" t="s">
        <v>43</v>
      </c>
      <c r="D120" s="203" t="s">
        <v>15</v>
      </c>
      <c r="E120" s="103" t="s">
        <v>45</v>
      </c>
      <c r="F120" s="2" t="s">
        <v>24</v>
      </c>
      <c r="G120" s="6">
        <f>G121+G122+G123+G124</f>
        <v>72.14</v>
      </c>
      <c r="H120" s="7">
        <f>H121+H122+H123+H124</f>
        <v>0</v>
      </c>
      <c r="I120" s="6">
        <v>0</v>
      </c>
      <c r="J120" s="6"/>
    </row>
    <row r="121" spans="1:10" ht="12.75">
      <c r="A121" s="72"/>
      <c r="B121" s="72"/>
      <c r="C121" s="72"/>
      <c r="D121" s="204"/>
      <c r="E121" s="72"/>
      <c r="F121" s="3" t="s">
        <v>26</v>
      </c>
      <c r="G121" s="4">
        <v>0</v>
      </c>
      <c r="H121" s="3">
        <v>0</v>
      </c>
      <c r="I121" s="3">
        <v>0</v>
      </c>
      <c r="J121" s="3"/>
    </row>
    <row r="122" spans="1:10" ht="12.75">
      <c r="A122" s="72"/>
      <c r="B122" s="72"/>
      <c r="C122" s="72"/>
      <c r="D122" s="204"/>
      <c r="E122" s="72"/>
      <c r="F122" s="3" t="s">
        <v>25</v>
      </c>
      <c r="G122" s="3">
        <v>0</v>
      </c>
      <c r="H122" s="3">
        <v>0</v>
      </c>
      <c r="I122" s="3"/>
      <c r="J122" s="3"/>
    </row>
    <row r="123" spans="1:10" ht="12.75">
      <c r="A123" s="72"/>
      <c r="B123" s="72"/>
      <c r="C123" s="72"/>
      <c r="D123" s="204"/>
      <c r="E123" s="72"/>
      <c r="F123" s="3" t="s">
        <v>28</v>
      </c>
      <c r="G123" s="11">
        <v>72.14</v>
      </c>
      <c r="H123" s="3">
        <v>0</v>
      </c>
      <c r="I123" s="3">
        <v>0</v>
      </c>
      <c r="J123" s="3"/>
    </row>
    <row r="124" spans="1:10" ht="26.25" customHeight="1">
      <c r="A124" s="108"/>
      <c r="B124" s="108"/>
      <c r="C124" s="108"/>
      <c r="D124" s="205"/>
      <c r="E124" s="108"/>
      <c r="F124" s="5" t="s">
        <v>27</v>
      </c>
      <c r="G124" s="3">
        <v>0</v>
      </c>
      <c r="H124" s="3">
        <v>0</v>
      </c>
      <c r="I124" s="3">
        <v>0</v>
      </c>
      <c r="J124" s="3"/>
    </row>
    <row r="125" spans="1:10" ht="12.75">
      <c r="A125" s="241" t="s">
        <v>92</v>
      </c>
      <c r="B125" s="233"/>
      <c r="C125" s="233"/>
      <c r="D125" s="233"/>
      <c r="E125" s="234"/>
      <c r="F125" s="8" t="s">
        <v>24</v>
      </c>
      <c r="G125" s="9">
        <v>0</v>
      </c>
      <c r="H125" s="10">
        <v>0</v>
      </c>
      <c r="I125" s="9">
        <v>0</v>
      </c>
      <c r="J125" s="9"/>
    </row>
    <row r="126" spans="1:10" ht="12.75">
      <c r="A126" s="244"/>
      <c r="B126" s="236"/>
      <c r="C126" s="236"/>
      <c r="D126" s="236"/>
      <c r="E126" s="237"/>
      <c r="F126" s="11" t="s">
        <v>26</v>
      </c>
      <c r="G126" s="12">
        <v>0</v>
      </c>
      <c r="H126" s="11">
        <v>0</v>
      </c>
      <c r="I126" s="11">
        <v>0</v>
      </c>
      <c r="J126" s="11"/>
    </row>
    <row r="127" spans="1:10" ht="12.75">
      <c r="A127" s="244"/>
      <c r="B127" s="236"/>
      <c r="C127" s="236"/>
      <c r="D127" s="236"/>
      <c r="E127" s="237"/>
      <c r="F127" s="11" t="s">
        <v>25</v>
      </c>
      <c r="G127" s="11">
        <v>0</v>
      </c>
      <c r="H127" s="11">
        <v>0</v>
      </c>
      <c r="I127" s="11">
        <v>0</v>
      </c>
      <c r="J127" s="11"/>
    </row>
    <row r="128" spans="1:10" ht="12.75">
      <c r="A128" s="244"/>
      <c r="B128" s="236"/>
      <c r="C128" s="236"/>
      <c r="D128" s="236"/>
      <c r="E128" s="237"/>
      <c r="F128" s="11" t="s">
        <v>28</v>
      </c>
      <c r="G128" s="11">
        <v>0</v>
      </c>
      <c r="H128" s="11">
        <v>0</v>
      </c>
      <c r="I128" s="11">
        <v>0</v>
      </c>
      <c r="J128" s="11"/>
    </row>
    <row r="129" spans="1:10" ht="12.75">
      <c r="A129" s="247"/>
      <c r="B129" s="239"/>
      <c r="C129" s="239"/>
      <c r="D129" s="239"/>
      <c r="E129" s="240"/>
      <c r="F129" s="13" t="s">
        <v>27</v>
      </c>
      <c r="G129" s="11">
        <v>0</v>
      </c>
      <c r="H129" s="11">
        <v>0</v>
      </c>
      <c r="I129" s="11">
        <v>0</v>
      </c>
      <c r="J129" s="11"/>
    </row>
    <row r="130" spans="1:10" ht="12.75">
      <c r="A130" s="103" t="s">
        <v>97</v>
      </c>
      <c r="B130" s="103" t="s">
        <v>93</v>
      </c>
      <c r="C130" s="103" t="s">
        <v>43</v>
      </c>
      <c r="D130" s="203" t="s">
        <v>15</v>
      </c>
      <c r="E130" s="103" t="s">
        <v>45</v>
      </c>
      <c r="F130" s="2" t="s">
        <v>24</v>
      </c>
      <c r="G130" s="6">
        <f>G131+G132+G133+G134</f>
        <v>0</v>
      </c>
      <c r="H130" s="7">
        <f>H131+H132+H133+H134</f>
        <v>0</v>
      </c>
      <c r="I130" s="6">
        <f>I131+I132+I133+I134</f>
        <v>0</v>
      </c>
      <c r="J130" s="6"/>
    </row>
    <row r="131" spans="1:10" ht="12.75">
      <c r="A131" s="72"/>
      <c r="B131" s="72"/>
      <c r="C131" s="72"/>
      <c r="D131" s="204"/>
      <c r="E131" s="72"/>
      <c r="F131" s="3" t="s">
        <v>26</v>
      </c>
      <c r="G131" s="4">
        <v>0</v>
      </c>
      <c r="H131" s="3">
        <v>0</v>
      </c>
      <c r="I131" s="3">
        <v>0</v>
      </c>
      <c r="J131" s="3"/>
    </row>
    <row r="132" spans="1:10" ht="12.75">
      <c r="A132" s="72"/>
      <c r="B132" s="72"/>
      <c r="C132" s="72"/>
      <c r="D132" s="204"/>
      <c r="E132" s="72"/>
      <c r="F132" s="3" t="s">
        <v>25</v>
      </c>
      <c r="G132" s="3">
        <v>0</v>
      </c>
      <c r="H132" s="3">
        <v>0</v>
      </c>
      <c r="I132" s="3">
        <v>0</v>
      </c>
      <c r="J132" s="3"/>
    </row>
    <row r="133" spans="1:10" ht="12.75">
      <c r="A133" s="72"/>
      <c r="B133" s="72"/>
      <c r="C133" s="72"/>
      <c r="D133" s="204"/>
      <c r="E133" s="72"/>
      <c r="F133" s="3" t="s">
        <v>28</v>
      </c>
      <c r="G133" s="3">
        <v>0</v>
      </c>
      <c r="H133" s="3">
        <v>0</v>
      </c>
      <c r="I133" s="3">
        <v>0</v>
      </c>
      <c r="J133" s="3"/>
    </row>
    <row r="134" spans="1:10" ht="96.75" customHeight="1">
      <c r="A134" s="108"/>
      <c r="B134" s="108"/>
      <c r="C134" s="108"/>
      <c r="D134" s="205"/>
      <c r="E134" s="108"/>
      <c r="F134" s="5" t="s">
        <v>27</v>
      </c>
      <c r="G134" s="3">
        <v>0</v>
      </c>
      <c r="H134" s="3">
        <v>0</v>
      </c>
      <c r="I134" s="3">
        <v>0</v>
      </c>
      <c r="J134" s="3"/>
    </row>
    <row r="135" spans="1:10" ht="12.75">
      <c r="A135" s="103" t="s">
        <v>98</v>
      </c>
      <c r="B135" s="103" t="s">
        <v>94</v>
      </c>
      <c r="C135" s="103" t="s">
        <v>43</v>
      </c>
      <c r="D135" s="203" t="s">
        <v>15</v>
      </c>
      <c r="E135" s="103" t="s">
        <v>45</v>
      </c>
      <c r="F135" s="2" t="s">
        <v>24</v>
      </c>
      <c r="G135" s="6">
        <f>G136+G137+G138+G139</f>
        <v>0</v>
      </c>
      <c r="H135" s="7">
        <f>H136+H137+H138+H139</f>
        <v>0</v>
      </c>
      <c r="I135" s="6">
        <f>I136+I137+I138+I139</f>
        <v>0</v>
      </c>
      <c r="J135" s="6"/>
    </row>
    <row r="136" spans="1:10" ht="12.75">
      <c r="A136" s="72"/>
      <c r="B136" s="72"/>
      <c r="C136" s="72"/>
      <c r="D136" s="204"/>
      <c r="E136" s="72"/>
      <c r="F136" s="3" t="s">
        <v>26</v>
      </c>
      <c r="G136" s="4">
        <v>0</v>
      </c>
      <c r="H136" s="3">
        <v>0</v>
      </c>
      <c r="I136" s="3">
        <v>0</v>
      </c>
      <c r="J136" s="3"/>
    </row>
    <row r="137" spans="1:10" ht="12.75">
      <c r="A137" s="72"/>
      <c r="B137" s="72"/>
      <c r="C137" s="72"/>
      <c r="D137" s="204"/>
      <c r="E137" s="72"/>
      <c r="F137" s="3" t="s">
        <v>25</v>
      </c>
      <c r="G137" s="3">
        <v>0</v>
      </c>
      <c r="H137" s="3">
        <v>0</v>
      </c>
      <c r="I137" s="3">
        <v>0</v>
      </c>
      <c r="J137" s="3"/>
    </row>
    <row r="138" spans="1:10" ht="12.75">
      <c r="A138" s="72"/>
      <c r="B138" s="72"/>
      <c r="C138" s="72"/>
      <c r="D138" s="204"/>
      <c r="E138" s="72"/>
      <c r="F138" s="3" t="s">
        <v>28</v>
      </c>
      <c r="G138" s="3">
        <v>0</v>
      </c>
      <c r="H138" s="3">
        <v>0</v>
      </c>
      <c r="I138" s="3">
        <v>0</v>
      </c>
      <c r="J138" s="3"/>
    </row>
    <row r="139" spans="1:10" ht="62.25" customHeight="1">
      <c r="A139" s="108"/>
      <c r="B139" s="108"/>
      <c r="C139" s="108"/>
      <c r="D139" s="205"/>
      <c r="E139" s="108"/>
      <c r="F139" s="5" t="s">
        <v>27</v>
      </c>
      <c r="G139" s="3">
        <v>0</v>
      </c>
      <c r="H139" s="3">
        <v>0</v>
      </c>
      <c r="I139" s="3">
        <v>0</v>
      </c>
      <c r="J139" s="3"/>
    </row>
    <row r="140" spans="1:10" ht="12.75">
      <c r="A140" s="103" t="s">
        <v>99</v>
      </c>
      <c r="B140" s="103" t="s">
        <v>95</v>
      </c>
      <c r="C140" s="103" t="s">
        <v>43</v>
      </c>
      <c r="D140" s="203" t="s">
        <v>15</v>
      </c>
      <c r="E140" s="103" t="s">
        <v>45</v>
      </c>
      <c r="F140" s="2" t="s">
        <v>24</v>
      </c>
      <c r="G140" s="6">
        <f>G144+G143+G142+G141</f>
        <v>0</v>
      </c>
      <c r="H140" s="7">
        <v>0</v>
      </c>
      <c r="I140" s="6">
        <f>I141+I142+I143+I144</f>
        <v>0</v>
      </c>
      <c r="J140" s="6"/>
    </row>
    <row r="141" spans="1:10" ht="12.75">
      <c r="A141" s="72"/>
      <c r="B141" s="72"/>
      <c r="C141" s="72"/>
      <c r="D141" s="204"/>
      <c r="E141" s="72"/>
      <c r="F141" s="3" t="s">
        <v>26</v>
      </c>
      <c r="G141" s="4">
        <v>0</v>
      </c>
      <c r="H141" s="3">
        <v>0</v>
      </c>
      <c r="I141" s="3">
        <v>0</v>
      </c>
      <c r="J141" s="3"/>
    </row>
    <row r="142" spans="1:10" ht="12.75">
      <c r="A142" s="72"/>
      <c r="B142" s="72"/>
      <c r="C142" s="72"/>
      <c r="D142" s="204"/>
      <c r="E142" s="72"/>
      <c r="F142" s="3" t="s">
        <v>25</v>
      </c>
      <c r="G142" s="3">
        <v>0</v>
      </c>
      <c r="H142" s="3">
        <v>0</v>
      </c>
      <c r="I142" s="3">
        <v>0</v>
      </c>
      <c r="J142" s="3"/>
    </row>
    <row r="143" spans="1:10" ht="12.75">
      <c r="A143" s="72"/>
      <c r="B143" s="72"/>
      <c r="C143" s="72"/>
      <c r="D143" s="204"/>
      <c r="E143" s="72"/>
      <c r="F143" s="3" t="s">
        <v>28</v>
      </c>
      <c r="G143" s="3">
        <v>0</v>
      </c>
      <c r="H143" s="3">
        <v>0</v>
      </c>
      <c r="I143" s="3">
        <v>0</v>
      </c>
      <c r="J143" s="3"/>
    </row>
    <row r="144" spans="1:10" ht="72" customHeight="1">
      <c r="A144" s="108"/>
      <c r="B144" s="108"/>
      <c r="C144" s="108"/>
      <c r="D144" s="205"/>
      <c r="E144" s="108"/>
      <c r="F144" s="5" t="s">
        <v>27</v>
      </c>
      <c r="G144" s="3">
        <v>0</v>
      </c>
      <c r="H144" s="3">
        <v>0</v>
      </c>
      <c r="I144" s="3">
        <v>0</v>
      </c>
      <c r="J144" s="3"/>
    </row>
    <row r="145" spans="1:10" ht="12.75">
      <c r="A145" s="241" t="s">
        <v>96</v>
      </c>
      <c r="B145" s="111"/>
      <c r="C145" s="111"/>
      <c r="D145" s="111"/>
      <c r="E145" s="112"/>
      <c r="F145" s="8" t="s">
        <v>24</v>
      </c>
      <c r="G145" s="9">
        <f>G146+G147+G148+G149</f>
        <v>76.53</v>
      </c>
      <c r="H145" s="10">
        <f>H146+H147+H148+H149</f>
        <v>72.6</v>
      </c>
      <c r="I145" s="9">
        <f>I146+I147+I148+I149</f>
        <v>11.5</v>
      </c>
      <c r="J145" s="9"/>
    </row>
    <row r="146" spans="1:10" ht="12.75">
      <c r="A146" s="113"/>
      <c r="B146" s="114"/>
      <c r="C146" s="114"/>
      <c r="D146" s="114"/>
      <c r="E146" s="115"/>
      <c r="F146" s="11" t="s">
        <v>26</v>
      </c>
      <c r="G146" s="12">
        <v>0</v>
      </c>
      <c r="H146" s="11">
        <v>0</v>
      </c>
      <c r="I146" s="11">
        <f>I151+I156+I161+I166+I171+I176+I181+I186</f>
        <v>0</v>
      </c>
      <c r="J146" s="11"/>
    </row>
    <row r="147" spans="1:10" ht="12.75">
      <c r="A147" s="113"/>
      <c r="B147" s="114"/>
      <c r="C147" s="114"/>
      <c r="D147" s="114"/>
      <c r="E147" s="115"/>
      <c r="F147" s="11" t="s">
        <v>25</v>
      </c>
      <c r="G147" s="11">
        <v>0</v>
      </c>
      <c r="H147" s="11">
        <v>0</v>
      </c>
      <c r="I147" s="11">
        <f>I152+I157+I162+I167+I172+I177+I182+I187+I192</f>
        <v>0</v>
      </c>
      <c r="J147" s="11"/>
    </row>
    <row r="148" spans="1:10" ht="12.75">
      <c r="A148" s="113"/>
      <c r="B148" s="114"/>
      <c r="C148" s="114"/>
      <c r="D148" s="114"/>
      <c r="E148" s="115"/>
      <c r="F148" s="11" t="s">
        <v>28</v>
      </c>
      <c r="G148" s="11">
        <f>G183+G188</f>
        <v>76.53</v>
      </c>
      <c r="H148" s="11">
        <f>H153+H158+H163+H168+H173+H178+H183+H188+H193</f>
        <v>72.6</v>
      </c>
      <c r="I148" s="11">
        <f>I153+I158+I163+I168+I173+I178+I183+I188</f>
        <v>11.5</v>
      </c>
      <c r="J148" s="11"/>
    </row>
    <row r="149" spans="1:10" ht="12.75">
      <c r="A149" s="116"/>
      <c r="B149" s="117"/>
      <c r="C149" s="117"/>
      <c r="D149" s="117"/>
      <c r="E149" s="118"/>
      <c r="F149" s="13" t="s">
        <v>27</v>
      </c>
      <c r="G149" s="11">
        <v>0</v>
      </c>
      <c r="H149" s="11">
        <v>0</v>
      </c>
      <c r="I149" s="11">
        <f>I154+I159+I164+I169+I174+I179+I184+I189+I194</f>
        <v>0</v>
      </c>
      <c r="J149" s="11"/>
    </row>
    <row r="150" spans="1:10" ht="12.75">
      <c r="A150" s="103" t="s">
        <v>111</v>
      </c>
      <c r="B150" s="103" t="s">
        <v>100</v>
      </c>
      <c r="C150" s="103" t="s">
        <v>43</v>
      </c>
      <c r="D150" s="203" t="s">
        <v>15</v>
      </c>
      <c r="E150" s="103" t="s">
        <v>110</v>
      </c>
      <c r="F150" s="6" t="s">
        <v>24</v>
      </c>
      <c r="G150" s="6">
        <f>G151+G152+G153+G154</f>
        <v>0</v>
      </c>
      <c r="H150" s="7">
        <f>H151+H152+H153+H154</f>
        <v>0</v>
      </c>
      <c r="I150" s="6">
        <f>I151+I152+I153+I154</f>
        <v>0</v>
      </c>
      <c r="J150" s="6"/>
    </row>
    <row r="151" spans="1:10" ht="12.75">
      <c r="A151" s="72"/>
      <c r="B151" s="72"/>
      <c r="C151" s="72"/>
      <c r="D151" s="204"/>
      <c r="E151" s="72"/>
      <c r="F151" s="3" t="s">
        <v>26</v>
      </c>
      <c r="G151" s="4">
        <v>0</v>
      </c>
      <c r="H151" s="3">
        <v>0</v>
      </c>
      <c r="I151" s="3">
        <v>0</v>
      </c>
      <c r="J151" s="3"/>
    </row>
    <row r="152" spans="1:10" ht="12.75">
      <c r="A152" s="72"/>
      <c r="B152" s="72"/>
      <c r="C152" s="72"/>
      <c r="D152" s="204"/>
      <c r="E152" s="72"/>
      <c r="F152" s="3" t="s">
        <v>25</v>
      </c>
      <c r="G152" s="3">
        <v>0</v>
      </c>
      <c r="H152" s="3">
        <v>0</v>
      </c>
      <c r="I152" s="3">
        <v>0</v>
      </c>
      <c r="J152" s="3"/>
    </row>
    <row r="153" spans="1:10" ht="12.75">
      <c r="A153" s="72"/>
      <c r="B153" s="72"/>
      <c r="C153" s="72"/>
      <c r="D153" s="204"/>
      <c r="E153" s="72"/>
      <c r="F153" s="3" t="s">
        <v>28</v>
      </c>
      <c r="G153" s="3">
        <v>0</v>
      </c>
      <c r="H153" s="3">
        <v>0</v>
      </c>
      <c r="I153" s="3">
        <v>0</v>
      </c>
      <c r="J153" s="3"/>
    </row>
    <row r="154" spans="1:10" ht="60" customHeight="1">
      <c r="A154" s="108"/>
      <c r="B154" s="108"/>
      <c r="C154" s="108"/>
      <c r="D154" s="205"/>
      <c r="E154" s="108"/>
      <c r="F154" s="5" t="s">
        <v>27</v>
      </c>
      <c r="G154" s="3">
        <v>0</v>
      </c>
      <c r="H154" s="3">
        <v>0</v>
      </c>
      <c r="I154" s="3">
        <v>0</v>
      </c>
      <c r="J154" s="3"/>
    </row>
    <row r="155" spans="1:10" ht="12.75">
      <c r="A155" s="103" t="s">
        <v>112</v>
      </c>
      <c r="B155" s="103" t="s">
        <v>101</v>
      </c>
      <c r="C155" s="103" t="s">
        <v>43</v>
      </c>
      <c r="D155" s="203" t="s">
        <v>15</v>
      </c>
      <c r="E155" s="103" t="s">
        <v>110</v>
      </c>
      <c r="F155" s="6" t="s">
        <v>24</v>
      </c>
      <c r="G155" s="6">
        <f>G156+G157+G158+G159</f>
        <v>0</v>
      </c>
      <c r="H155" s="7">
        <f>H156+H156+H157+H158+H159</f>
        <v>0</v>
      </c>
      <c r="I155" s="6">
        <f>I156+I157+I158+I159</f>
        <v>0</v>
      </c>
      <c r="J155" s="6"/>
    </row>
    <row r="156" spans="1:10" ht="12.75">
      <c r="A156" s="72"/>
      <c r="B156" s="72"/>
      <c r="C156" s="72"/>
      <c r="D156" s="204"/>
      <c r="E156" s="72"/>
      <c r="F156" s="3" t="s">
        <v>26</v>
      </c>
      <c r="G156" s="4">
        <v>0</v>
      </c>
      <c r="H156" s="3">
        <v>0</v>
      </c>
      <c r="I156" s="3">
        <v>0</v>
      </c>
      <c r="J156" s="3"/>
    </row>
    <row r="157" spans="1:10" ht="12.75">
      <c r="A157" s="72"/>
      <c r="B157" s="72"/>
      <c r="C157" s="72"/>
      <c r="D157" s="204"/>
      <c r="E157" s="72"/>
      <c r="F157" s="3" t="s">
        <v>25</v>
      </c>
      <c r="G157" s="3">
        <v>0</v>
      </c>
      <c r="H157" s="3">
        <v>0</v>
      </c>
      <c r="I157" s="3">
        <v>0</v>
      </c>
      <c r="J157" s="3"/>
    </row>
    <row r="158" spans="1:10" ht="12.75">
      <c r="A158" s="72"/>
      <c r="B158" s="72"/>
      <c r="C158" s="72"/>
      <c r="D158" s="204"/>
      <c r="E158" s="72"/>
      <c r="F158" s="3" t="s">
        <v>28</v>
      </c>
      <c r="G158" s="3">
        <v>0</v>
      </c>
      <c r="H158" s="3">
        <v>0</v>
      </c>
      <c r="I158" s="3">
        <v>0</v>
      </c>
      <c r="J158" s="3"/>
    </row>
    <row r="159" spans="1:10" ht="49.5" customHeight="1">
      <c r="A159" s="108"/>
      <c r="B159" s="108"/>
      <c r="C159" s="108"/>
      <c r="D159" s="205"/>
      <c r="E159" s="108"/>
      <c r="F159" s="5" t="s">
        <v>27</v>
      </c>
      <c r="G159" s="3">
        <v>0</v>
      </c>
      <c r="H159" s="3">
        <v>0</v>
      </c>
      <c r="I159" s="3">
        <v>0</v>
      </c>
      <c r="J159" s="3"/>
    </row>
    <row r="160" spans="1:10" ht="12.75">
      <c r="A160" s="103" t="s">
        <v>113</v>
      </c>
      <c r="B160" s="103" t="s">
        <v>102</v>
      </c>
      <c r="C160" s="103" t="s">
        <v>43</v>
      </c>
      <c r="D160" s="203" t="s">
        <v>15</v>
      </c>
      <c r="E160" s="103" t="s">
        <v>47</v>
      </c>
      <c r="F160" s="6" t="s">
        <v>24</v>
      </c>
      <c r="G160" s="6">
        <f>G161+G162+G163+G164</f>
        <v>0</v>
      </c>
      <c r="H160" s="7">
        <f>H161+H162+H163+H164</f>
        <v>0</v>
      </c>
      <c r="I160" s="6">
        <f>I161+I162+I163+I164</f>
        <v>0</v>
      </c>
      <c r="J160" s="6"/>
    </row>
    <row r="161" spans="1:10" ht="12.75">
      <c r="A161" s="72"/>
      <c r="B161" s="72"/>
      <c r="C161" s="72"/>
      <c r="D161" s="204"/>
      <c r="E161" s="72"/>
      <c r="F161" s="3" t="s">
        <v>26</v>
      </c>
      <c r="G161" s="4">
        <v>0</v>
      </c>
      <c r="H161" s="3">
        <v>0</v>
      </c>
      <c r="I161" s="3">
        <v>0</v>
      </c>
      <c r="J161" s="3"/>
    </row>
    <row r="162" spans="1:10" ht="12.75">
      <c r="A162" s="72"/>
      <c r="B162" s="72"/>
      <c r="C162" s="72"/>
      <c r="D162" s="204"/>
      <c r="E162" s="72"/>
      <c r="F162" s="3" t="s">
        <v>25</v>
      </c>
      <c r="G162" s="3">
        <v>0</v>
      </c>
      <c r="H162" s="3">
        <v>0</v>
      </c>
      <c r="I162" s="3">
        <v>0</v>
      </c>
      <c r="J162" s="3"/>
    </row>
    <row r="163" spans="1:10" ht="12.75">
      <c r="A163" s="72"/>
      <c r="B163" s="72"/>
      <c r="C163" s="72"/>
      <c r="D163" s="204"/>
      <c r="E163" s="72"/>
      <c r="F163" s="3" t="s">
        <v>28</v>
      </c>
      <c r="G163" s="3">
        <v>0</v>
      </c>
      <c r="H163" s="3">
        <v>0</v>
      </c>
      <c r="I163" s="3">
        <v>0</v>
      </c>
      <c r="J163" s="3"/>
    </row>
    <row r="164" spans="1:10" ht="36.75" customHeight="1">
      <c r="A164" s="108"/>
      <c r="B164" s="108"/>
      <c r="C164" s="108"/>
      <c r="D164" s="205"/>
      <c r="E164" s="108"/>
      <c r="F164" s="5" t="s">
        <v>27</v>
      </c>
      <c r="G164" s="3">
        <v>0</v>
      </c>
      <c r="H164" s="3">
        <v>0</v>
      </c>
      <c r="I164" s="3">
        <v>0</v>
      </c>
      <c r="J164" s="3"/>
    </row>
    <row r="165" spans="1:10" ht="12.75">
      <c r="A165" s="103" t="s">
        <v>114</v>
      </c>
      <c r="B165" s="103" t="s">
        <v>103</v>
      </c>
      <c r="C165" s="103" t="s">
        <v>43</v>
      </c>
      <c r="D165" s="203" t="s">
        <v>15</v>
      </c>
      <c r="E165" s="103" t="s">
        <v>47</v>
      </c>
      <c r="F165" s="6" t="s">
        <v>24</v>
      </c>
      <c r="G165" s="6">
        <f>G166+G167+G168+G169</f>
        <v>0</v>
      </c>
      <c r="H165" s="7">
        <f>H166+H167+H168+H169</f>
        <v>0</v>
      </c>
      <c r="I165" s="6">
        <f>I166+I167+I168+I169</f>
        <v>0</v>
      </c>
      <c r="J165" s="6"/>
    </row>
    <row r="166" spans="1:10" ht="12.75">
      <c r="A166" s="72"/>
      <c r="B166" s="72"/>
      <c r="C166" s="72"/>
      <c r="D166" s="204"/>
      <c r="E166" s="72"/>
      <c r="F166" s="3" t="s">
        <v>26</v>
      </c>
      <c r="G166" s="4">
        <v>0</v>
      </c>
      <c r="H166" s="3">
        <v>0</v>
      </c>
      <c r="I166" s="3">
        <v>0</v>
      </c>
      <c r="J166" s="3"/>
    </row>
    <row r="167" spans="1:10" ht="12.75">
      <c r="A167" s="72"/>
      <c r="B167" s="72"/>
      <c r="C167" s="72"/>
      <c r="D167" s="204"/>
      <c r="E167" s="72"/>
      <c r="F167" s="3" t="s">
        <v>25</v>
      </c>
      <c r="G167" s="3">
        <v>0</v>
      </c>
      <c r="H167" s="3">
        <v>0</v>
      </c>
      <c r="I167" s="3">
        <v>0</v>
      </c>
      <c r="J167" s="3"/>
    </row>
    <row r="168" spans="1:10" ht="12.75">
      <c r="A168" s="72"/>
      <c r="B168" s="72"/>
      <c r="C168" s="72"/>
      <c r="D168" s="204"/>
      <c r="E168" s="72"/>
      <c r="F168" s="3" t="s">
        <v>28</v>
      </c>
      <c r="G168" s="3">
        <v>0</v>
      </c>
      <c r="H168" s="3">
        <v>0</v>
      </c>
      <c r="I168" s="3">
        <v>0</v>
      </c>
      <c r="J168" s="3"/>
    </row>
    <row r="169" spans="1:10" ht="48.75" customHeight="1">
      <c r="A169" s="108"/>
      <c r="B169" s="108"/>
      <c r="C169" s="108"/>
      <c r="D169" s="205"/>
      <c r="E169" s="108"/>
      <c r="F169" s="5" t="s">
        <v>27</v>
      </c>
      <c r="G169" s="3">
        <v>0</v>
      </c>
      <c r="H169" s="3">
        <v>0</v>
      </c>
      <c r="I169" s="3">
        <v>0</v>
      </c>
      <c r="J169" s="3"/>
    </row>
    <row r="170" spans="1:10" ht="12.75">
      <c r="A170" s="103" t="s">
        <v>115</v>
      </c>
      <c r="B170" s="103" t="s">
        <v>104</v>
      </c>
      <c r="C170" s="103" t="s">
        <v>43</v>
      </c>
      <c r="D170" s="203" t="s">
        <v>15</v>
      </c>
      <c r="E170" s="103" t="s">
        <v>47</v>
      </c>
      <c r="F170" s="6" t="s">
        <v>24</v>
      </c>
      <c r="G170" s="6">
        <f>G171+G172+G173+G174</f>
        <v>0</v>
      </c>
      <c r="H170" s="7">
        <f>H171+H172+H173+H174</f>
        <v>0</v>
      </c>
      <c r="I170" s="6">
        <f>I171+I172+I173+I174</f>
        <v>0</v>
      </c>
      <c r="J170" s="6"/>
    </row>
    <row r="171" spans="1:10" ht="12.75">
      <c r="A171" s="72"/>
      <c r="B171" s="72"/>
      <c r="C171" s="72"/>
      <c r="D171" s="204"/>
      <c r="E171" s="72"/>
      <c r="F171" s="3" t="s">
        <v>26</v>
      </c>
      <c r="G171" s="4">
        <v>0</v>
      </c>
      <c r="H171" s="3">
        <v>0</v>
      </c>
      <c r="I171" s="3">
        <v>0</v>
      </c>
      <c r="J171" s="3"/>
    </row>
    <row r="172" spans="1:10" ht="12.75">
      <c r="A172" s="72"/>
      <c r="B172" s="72"/>
      <c r="C172" s="72"/>
      <c r="D172" s="204"/>
      <c r="E172" s="72"/>
      <c r="F172" s="3" t="s">
        <v>25</v>
      </c>
      <c r="G172" s="3">
        <v>0</v>
      </c>
      <c r="H172" s="3">
        <v>0</v>
      </c>
      <c r="I172" s="3">
        <v>0</v>
      </c>
      <c r="J172" s="3"/>
    </row>
    <row r="173" spans="1:10" ht="12.75">
      <c r="A173" s="72"/>
      <c r="B173" s="72"/>
      <c r="C173" s="72"/>
      <c r="D173" s="204"/>
      <c r="E173" s="72"/>
      <c r="F173" s="3" t="s">
        <v>28</v>
      </c>
      <c r="G173" s="3">
        <v>0</v>
      </c>
      <c r="H173" s="3">
        <v>0</v>
      </c>
      <c r="I173" s="3">
        <v>0</v>
      </c>
      <c r="J173" s="3"/>
    </row>
    <row r="174" spans="1:10" ht="12.75">
      <c r="A174" s="108"/>
      <c r="B174" s="108"/>
      <c r="C174" s="108"/>
      <c r="D174" s="205"/>
      <c r="E174" s="108"/>
      <c r="F174" s="5" t="s">
        <v>27</v>
      </c>
      <c r="G174" s="3">
        <v>0</v>
      </c>
      <c r="H174" s="3">
        <v>0</v>
      </c>
      <c r="I174" s="3">
        <v>0</v>
      </c>
      <c r="J174" s="3"/>
    </row>
    <row r="175" spans="1:10" ht="12.75">
      <c r="A175" s="103" t="s">
        <v>116</v>
      </c>
      <c r="B175" s="103" t="s">
        <v>105</v>
      </c>
      <c r="C175" s="103" t="s">
        <v>43</v>
      </c>
      <c r="D175" s="203" t="s">
        <v>15</v>
      </c>
      <c r="E175" s="103" t="s">
        <v>47</v>
      </c>
      <c r="F175" s="6" t="s">
        <v>24</v>
      </c>
      <c r="G175" s="6">
        <f>G176+G177+G178+G179</f>
        <v>0</v>
      </c>
      <c r="H175" s="7">
        <f>H176+H177+H178+H179</f>
        <v>0</v>
      </c>
      <c r="I175" s="6">
        <f>I176+I177+I178+I179</f>
        <v>0</v>
      </c>
      <c r="J175" s="6"/>
    </row>
    <row r="176" spans="1:10" ht="12.75">
      <c r="A176" s="72"/>
      <c r="B176" s="72"/>
      <c r="C176" s="72"/>
      <c r="D176" s="204"/>
      <c r="E176" s="72"/>
      <c r="F176" s="3" t="s">
        <v>26</v>
      </c>
      <c r="G176" s="4">
        <v>0</v>
      </c>
      <c r="H176" s="3">
        <v>0</v>
      </c>
      <c r="I176" s="3">
        <v>0</v>
      </c>
      <c r="J176" s="3"/>
    </row>
    <row r="177" spans="1:10" ht="12.75">
      <c r="A177" s="72"/>
      <c r="B177" s="72"/>
      <c r="C177" s="72"/>
      <c r="D177" s="204"/>
      <c r="E177" s="72"/>
      <c r="F177" s="3" t="s">
        <v>25</v>
      </c>
      <c r="G177" s="3">
        <v>0</v>
      </c>
      <c r="H177" s="3">
        <v>0</v>
      </c>
      <c r="I177" s="3">
        <v>0</v>
      </c>
      <c r="J177" s="3"/>
    </row>
    <row r="178" spans="1:10" ht="12.75">
      <c r="A178" s="72"/>
      <c r="B178" s="72"/>
      <c r="C178" s="72"/>
      <c r="D178" s="204"/>
      <c r="E178" s="72"/>
      <c r="F178" s="3" t="s">
        <v>28</v>
      </c>
      <c r="G178" s="3">
        <v>0</v>
      </c>
      <c r="H178" s="3">
        <v>0</v>
      </c>
      <c r="I178" s="3">
        <v>0</v>
      </c>
      <c r="J178" s="3"/>
    </row>
    <row r="179" spans="1:10" ht="12.75">
      <c r="A179" s="108"/>
      <c r="B179" s="108"/>
      <c r="C179" s="108"/>
      <c r="D179" s="205"/>
      <c r="E179" s="108"/>
      <c r="F179" s="5" t="s">
        <v>27</v>
      </c>
      <c r="G179" s="3">
        <v>0</v>
      </c>
      <c r="H179" s="3">
        <v>0</v>
      </c>
      <c r="I179" s="3">
        <v>0</v>
      </c>
      <c r="J179" s="3"/>
    </row>
    <row r="180" spans="1:10" ht="12.75">
      <c r="A180" s="250" t="s">
        <v>117</v>
      </c>
      <c r="B180" s="82" t="s">
        <v>106</v>
      </c>
      <c r="C180" s="82" t="s">
        <v>43</v>
      </c>
      <c r="D180" s="85" t="s">
        <v>15</v>
      </c>
      <c r="E180" s="82" t="s">
        <v>47</v>
      </c>
      <c r="F180" s="9" t="s">
        <v>24</v>
      </c>
      <c r="G180" s="9">
        <f>G181+G182+G183+G184</f>
        <v>32.89</v>
      </c>
      <c r="H180" s="10">
        <f>H181+H182+H183+H184</f>
        <v>51.6</v>
      </c>
      <c r="I180" s="9">
        <f>I181+I182+I183+I184</f>
        <v>11.5</v>
      </c>
      <c r="J180" s="9"/>
    </row>
    <row r="181" spans="1:10" ht="12.75">
      <c r="A181" s="83"/>
      <c r="B181" s="83"/>
      <c r="C181" s="83"/>
      <c r="D181" s="86"/>
      <c r="E181" s="83"/>
      <c r="F181" s="11" t="s">
        <v>26</v>
      </c>
      <c r="G181" s="12">
        <v>0</v>
      </c>
      <c r="H181" s="11">
        <v>0</v>
      </c>
      <c r="I181" s="11">
        <v>0</v>
      </c>
      <c r="J181" s="11"/>
    </row>
    <row r="182" spans="1:10" ht="12.75">
      <c r="A182" s="83"/>
      <c r="B182" s="83"/>
      <c r="C182" s="83"/>
      <c r="D182" s="86"/>
      <c r="E182" s="83"/>
      <c r="F182" s="11" t="s">
        <v>25</v>
      </c>
      <c r="G182" s="11">
        <v>0</v>
      </c>
      <c r="H182" s="11">
        <v>0</v>
      </c>
      <c r="I182" s="11">
        <v>0</v>
      </c>
      <c r="J182" s="11"/>
    </row>
    <row r="183" spans="1:10" ht="12.75">
      <c r="A183" s="83"/>
      <c r="B183" s="83"/>
      <c r="C183" s="83"/>
      <c r="D183" s="86"/>
      <c r="E183" s="83"/>
      <c r="F183" s="11" t="s">
        <v>28</v>
      </c>
      <c r="G183" s="11">
        <v>32.89</v>
      </c>
      <c r="H183" s="11">
        <v>51.6</v>
      </c>
      <c r="I183" s="11">
        <v>11.5</v>
      </c>
      <c r="J183" s="11"/>
    </row>
    <row r="184" spans="1:10" ht="25.5" customHeight="1">
      <c r="A184" s="84"/>
      <c r="B184" s="84"/>
      <c r="C184" s="84"/>
      <c r="D184" s="87"/>
      <c r="E184" s="84"/>
      <c r="F184" s="13" t="s">
        <v>27</v>
      </c>
      <c r="G184" s="11">
        <v>0</v>
      </c>
      <c r="H184" s="11">
        <v>0</v>
      </c>
      <c r="I184" s="11">
        <v>0</v>
      </c>
      <c r="J184" s="11"/>
    </row>
    <row r="185" spans="1:10" ht="12.75">
      <c r="A185" s="250" t="s">
        <v>118</v>
      </c>
      <c r="B185" s="82" t="s">
        <v>107</v>
      </c>
      <c r="C185" s="82" t="s">
        <v>43</v>
      </c>
      <c r="D185" s="85" t="s">
        <v>15</v>
      </c>
      <c r="E185" s="82" t="s">
        <v>47</v>
      </c>
      <c r="F185" s="9" t="s">
        <v>24</v>
      </c>
      <c r="G185" s="9">
        <f>G186+G187+G188+G189</f>
        <v>43.64</v>
      </c>
      <c r="H185" s="10">
        <f>H186+H187+H188+H189</f>
        <v>21</v>
      </c>
      <c r="I185" s="9">
        <f>I186+I187+I188+I189</f>
        <v>0</v>
      </c>
      <c r="J185" s="9"/>
    </row>
    <row r="186" spans="1:10" ht="12.75">
      <c r="A186" s="83"/>
      <c r="B186" s="83"/>
      <c r="C186" s="83"/>
      <c r="D186" s="86"/>
      <c r="E186" s="83"/>
      <c r="F186" s="11" t="s">
        <v>26</v>
      </c>
      <c r="G186" s="12">
        <v>0</v>
      </c>
      <c r="H186" s="11">
        <v>0</v>
      </c>
      <c r="I186" s="11">
        <v>0</v>
      </c>
      <c r="J186" s="11"/>
    </row>
    <row r="187" spans="1:10" ht="12.75">
      <c r="A187" s="83"/>
      <c r="B187" s="83"/>
      <c r="C187" s="83"/>
      <c r="D187" s="86"/>
      <c r="E187" s="83"/>
      <c r="F187" s="11" t="s">
        <v>25</v>
      </c>
      <c r="G187" s="11">
        <v>0</v>
      </c>
      <c r="H187" s="11">
        <v>0</v>
      </c>
      <c r="I187" s="11">
        <v>0</v>
      </c>
      <c r="J187" s="11"/>
    </row>
    <row r="188" spans="1:10" ht="12.75">
      <c r="A188" s="83"/>
      <c r="B188" s="83"/>
      <c r="C188" s="83"/>
      <c r="D188" s="86"/>
      <c r="E188" s="83"/>
      <c r="F188" s="11" t="s">
        <v>28</v>
      </c>
      <c r="G188" s="11">
        <v>43.64</v>
      </c>
      <c r="H188" s="11">
        <v>21</v>
      </c>
      <c r="I188" s="11">
        <v>0</v>
      </c>
      <c r="J188" s="11"/>
    </row>
    <row r="189" spans="1:10" ht="12.75">
      <c r="A189" s="84"/>
      <c r="B189" s="84"/>
      <c r="C189" s="84"/>
      <c r="D189" s="87"/>
      <c r="E189" s="84"/>
      <c r="F189" s="13" t="s">
        <v>27</v>
      </c>
      <c r="G189" s="11">
        <v>0</v>
      </c>
      <c r="H189" s="11">
        <v>0</v>
      </c>
      <c r="I189" s="11">
        <v>0</v>
      </c>
      <c r="J189" s="11"/>
    </row>
    <row r="190" spans="1:10" ht="12.75">
      <c r="A190" s="97" t="s">
        <v>119</v>
      </c>
      <c r="B190" s="103" t="s">
        <v>108</v>
      </c>
      <c r="C190" s="103" t="s">
        <v>43</v>
      </c>
      <c r="D190" s="203" t="s">
        <v>15</v>
      </c>
      <c r="E190" s="103" t="s">
        <v>109</v>
      </c>
      <c r="F190" s="6" t="s">
        <v>24</v>
      </c>
      <c r="G190" s="6">
        <f>G191+G192+G193+G194</f>
        <v>0</v>
      </c>
      <c r="H190" s="7">
        <f>H191+H192+H193+H194</f>
        <v>0</v>
      </c>
      <c r="I190" s="6">
        <f>I191+I192+I193+I194</f>
        <v>0</v>
      </c>
      <c r="J190" s="6"/>
    </row>
    <row r="191" spans="1:10" ht="12.75">
      <c r="A191" s="72"/>
      <c r="B191" s="72"/>
      <c r="C191" s="72"/>
      <c r="D191" s="204"/>
      <c r="E191" s="72"/>
      <c r="F191" s="3" t="s">
        <v>26</v>
      </c>
      <c r="G191" s="4">
        <v>0</v>
      </c>
      <c r="H191" s="3">
        <v>0</v>
      </c>
      <c r="I191" s="3">
        <v>0</v>
      </c>
      <c r="J191" s="3"/>
    </row>
    <row r="192" spans="1:10" ht="12.75">
      <c r="A192" s="72"/>
      <c r="B192" s="72"/>
      <c r="C192" s="72"/>
      <c r="D192" s="204"/>
      <c r="E192" s="72"/>
      <c r="F192" s="3" t="s">
        <v>25</v>
      </c>
      <c r="G192" s="3">
        <v>0</v>
      </c>
      <c r="H192" s="3">
        <v>0</v>
      </c>
      <c r="I192" s="3">
        <v>0</v>
      </c>
      <c r="J192" s="3"/>
    </row>
    <row r="193" spans="1:10" ht="12.75">
      <c r="A193" s="72"/>
      <c r="B193" s="72"/>
      <c r="C193" s="72"/>
      <c r="D193" s="204"/>
      <c r="E193" s="72"/>
      <c r="F193" s="3" t="s">
        <v>28</v>
      </c>
      <c r="G193" s="3">
        <v>0</v>
      </c>
      <c r="H193" s="3">
        <v>0</v>
      </c>
      <c r="I193" s="3">
        <v>0</v>
      </c>
      <c r="J193" s="3"/>
    </row>
    <row r="194" spans="1:10" ht="36.75" customHeight="1">
      <c r="A194" s="108"/>
      <c r="B194" s="108"/>
      <c r="C194" s="108"/>
      <c r="D194" s="205"/>
      <c r="E194" s="108"/>
      <c r="F194" s="5" t="s">
        <v>27</v>
      </c>
      <c r="G194" s="3">
        <v>0</v>
      </c>
      <c r="H194" s="3">
        <v>0</v>
      </c>
      <c r="I194" s="3">
        <v>0</v>
      </c>
      <c r="J194" s="3"/>
    </row>
    <row r="195" spans="1:10" ht="12.75">
      <c r="A195" s="110" t="s">
        <v>120</v>
      </c>
      <c r="B195" s="111"/>
      <c r="C195" s="111"/>
      <c r="D195" s="111"/>
      <c r="E195" s="112"/>
      <c r="F195" s="8" t="s">
        <v>24</v>
      </c>
      <c r="G195" s="9">
        <f>G200+G205+G210+G220</f>
        <v>18223.21</v>
      </c>
      <c r="H195" s="10">
        <f>H196+H197+H198+H199</f>
        <v>8176.200000000001</v>
      </c>
      <c r="I195" s="9">
        <f>I200+I205+I205+I210+I220</f>
        <v>481.4</v>
      </c>
      <c r="J195" s="9"/>
    </row>
    <row r="196" spans="1:10" ht="12.75">
      <c r="A196" s="113"/>
      <c r="B196" s="114"/>
      <c r="C196" s="114"/>
      <c r="D196" s="114"/>
      <c r="E196" s="115"/>
      <c r="F196" s="11" t="s">
        <v>26</v>
      </c>
      <c r="G196" s="12">
        <v>0</v>
      </c>
      <c r="H196" s="11">
        <f>H201+H206+H211+H216+H221</f>
        <v>6201.8</v>
      </c>
      <c r="I196" s="11">
        <v>0</v>
      </c>
      <c r="J196" s="11"/>
    </row>
    <row r="197" spans="1:10" ht="12.75">
      <c r="A197" s="113"/>
      <c r="B197" s="114"/>
      <c r="C197" s="114"/>
      <c r="D197" s="114"/>
      <c r="E197" s="115"/>
      <c r="F197" s="11" t="s">
        <v>25</v>
      </c>
      <c r="G197" s="11">
        <v>0</v>
      </c>
      <c r="H197" s="11">
        <v>0</v>
      </c>
      <c r="I197" s="11">
        <v>0</v>
      </c>
      <c r="J197" s="11"/>
    </row>
    <row r="198" spans="1:10" ht="12.75">
      <c r="A198" s="113"/>
      <c r="B198" s="114"/>
      <c r="C198" s="114"/>
      <c r="D198" s="114"/>
      <c r="E198" s="115"/>
      <c r="F198" s="11" t="s">
        <v>28</v>
      </c>
      <c r="G198" s="11">
        <f>G200+G205+G210+G220</f>
        <v>18223.21</v>
      </c>
      <c r="H198" s="11">
        <f>H203+H208+H213+H218+H223</f>
        <v>1974.4</v>
      </c>
      <c r="I198" s="11">
        <f>I208+I213+I218+I223</f>
        <v>481.4</v>
      </c>
      <c r="J198" s="11"/>
    </row>
    <row r="199" spans="1:10" ht="12.75">
      <c r="A199" s="116"/>
      <c r="B199" s="117"/>
      <c r="C199" s="117"/>
      <c r="D199" s="117"/>
      <c r="E199" s="118"/>
      <c r="F199" s="13" t="s">
        <v>27</v>
      </c>
      <c r="G199" s="11">
        <v>0</v>
      </c>
      <c r="H199" s="11">
        <f>H204+H209+H214+H219+H219+H224</f>
        <v>0</v>
      </c>
      <c r="I199" s="11">
        <f>I204+I209+I214+I219+I224</f>
        <v>0</v>
      </c>
      <c r="J199" s="11"/>
    </row>
    <row r="200" spans="1:10" ht="12.75">
      <c r="A200" s="250" t="s">
        <v>125</v>
      </c>
      <c r="B200" s="82" t="s">
        <v>121</v>
      </c>
      <c r="C200" s="82" t="s">
        <v>43</v>
      </c>
      <c r="D200" s="85" t="s">
        <v>15</v>
      </c>
      <c r="E200" s="82" t="s">
        <v>47</v>
      </c>
      <c r="F200" s="9" t="s">
        <v>24</v>
      </c>
      <c r="G200" s="9">
        <f>G201+G202+G203+G204</f>
        <v>240</v>
      </c>
      <c r="H200" s="10">
        <f>H201+H202+H203+H204</f>
        <v>0</v>
      </c>
      <c r="I200" s="9">
        <f>I201+I202+I203+I204</f>
        <v>0</v>
      </c>
      <c r="J200" s="9"/>
    </row>
    <row r="201" spans="1:10" ht="12.75">
      <c r="A201" s="83"/>
      <c r="B201" s="83"/>
      <c r="C201" s="83"/>
      <c r="D201" s="86"/>
      <c r="E201" s="83"/>
      <c r="F201" s="11" t="s">
        <v>26</v>
      </c>
      <c r="G201" s="12">
        <v>0</v>
      </c>
      <c r="H201" s="11">
        <v>0</v>
      </c>
      <c r="I201" s="11">
        <v>0</v>
      </c>
      <c r="J201" s="11"/>
    </row>
    <row r="202" spans="1:10" ht="12.75">
      <c r="A202" s="83"/>
      <c r="B202" s="83"/>
      <c r="C202" s="83"/>
      <c r="D202" s="86"/>
      <c r="E202" s="83"/>
      <c r="F202" s="11" t="s">
        <v>25</v>
      </c>
      <c r="G202" s="11">
        <v>0</v>
      </c>
      <c r="H202" s="11">
        <v>0</v>
      </c>
      <c r="I202" s="11">
        <v>0</v>
      </c>
      <c r="J202" s="11"/>
    </row>
    <row r="203" spans="1:10" ht="12.75">
      <c r="A203" s="83"/>
      <c r="B203" s="83"/>
      <c r="C203" s="83"/>
      <c r="D203" s="86"/>
      <c r="E203" s="83"/>
      <c r="F203" s="11" t="s">
        <v>28</v>
      </c>
      <c r="G203" s="11">
        <v>240</v>
      </c>
      <c r="H203" s="11">
        <v>0</v>
      </c>
      <c r="I203" s="11">
        <v>0</v>
      </c>
      <c r="J203" s="11"/>
    </row>
    <row r="204" spans="1:10" ht="12.75">
      <c r="A204" s="84"/>
      <c r="B204" s="84"/>
      <c r="C204" s="84"/>
      <c r="D204" s="87"/>
      <c r="E204" s="84"/>
      <c r="F204" s="13" t="s">
        <v>27</v>
      </c>
      <c r="G204" s="11">
        <v>0</v>
      </c>
      <c r="H204" s="11">
        <v>0</v>
      </c>
      <c r="I204" s="11">
        <v>0</v>
      </c>
      <c r="J204" s="11"/>
    </row>
    <row r="205" spans="1:10" ht="12.75">
      <c r="A205" s="250" t="s">
        <v>126</v>
      </c>
      <c r="B205" s="82" t="s">
        <v>122</v>
      </c>
      <c r="C205" s="82" t="s">
        <v>43</v>
      </c>
      <c r="D205" s="85" t="s">
        <v>15</v>
      </c>
      <c r="E205" s="82" t="s">
        <v>45</v>
      </c>
      <c r="F205" s="9" t="s">
        <v>24</v>
      </c>
      <c r="G205" s="9">
        <f>G206+G207+G208+G209</f>
        <v>10</v>
      </c>
      <c r="H205" s="10">
        <f>H206+H207+H208+H209</f>
        <v>0</v>
      </c>
      <c r="I205" s="9">
        <v>0</v>
      </c>
      <c r="J205" s="9"/>
    </row>
    <row r="206" spans="1:10" ht="12.75">
      <c r="A206" s="83"/>
      <c r="B206" s="83"/>
      <c r="C206" s="83"/>
      <c r="D206" s="86"/>
      <c r="E206" s="83"/>
      <c r="F206" s="11" t="s">
        <v>26</v>
      </c>
      <c r="G206" s="12">
        <v>0</v>
      </c>
      <c r="H206" s="11">
        <v>0</v>
      </c>
      <c r="I206" s="11">
        <v>0</v>
      </c>
      <c r="J206" s="11"/>
    </row>
    <row r="207" spans="1:10" ht="12.75">
      <c r="A207" s="83"/>
      <c r="B207" s="83"/>
      <c r="C207" s="83"/>
      <c r="D207" s="86"/>
      <c r="E207" s="83"/>
      <c r="F207" s="11" t="s">
        <v>25</v>
      </c>
      <c r="G207" s="11">
        <v>0</v>
      </c>
      <c r="H207" s="11">
        <v>0</v>
      </c>
      <c r="I207" s="11">
        <v>0</v>
      </c>
      <c r="J207" s="11"/>
    </row>
    <row r="208" spans="1:10" ht="12.75">
      <c r="A208" s="83"/>
      <c r="B208" s="83"/>
      <c r="C208" s="83"/>
      <c r="D208" s="86"/>
      <c r="E208" s="83"/>
      <c r="F208" s="11" t="s">
        <v>28</v>
      </c>
      <c r="G208" s="11">
        <v>10</v>
      </c>
      <c r="H208" s="11">
        <v>0</v>
      </c>
      <c r="I208" s="11">
        <v>0</v>
      </c>
      <c r="J208" s="11"/>
    </row>
    <row r="209" spans="1:10" ht="56.25" customHeight="1">
      <c r="A209" s="84"/>
      <c r="B209" s="84"/>
      <c r="C209" s="84"/>
      <c r="D209" s="87"/>
      <c r="E209" s="84"/>
      <c r="F209" s="13" t="s">
        <v>27</v>
      </c>
      <c r="G209" s="11">
        <v>0</v>
      </c>
      <c r="H209" s="11">
        <v>0</v>
      </c>
      <c r="I209" s="11">
        <v>0</v>
      </c>
      <c r="J209" s="11"/>
    </row>
    <row r="210" spans="1:10" ht="12.75">
      <c r="A210" s="250" t="s">
        <v>127</v>
      </c>
      <c r="B210" s="82" t="s">
        <v>123</v>
      </c>
      <c r="C210" s="82" t="s">
        <v>43</v>
      </c>
      <c r="D210" s="85" t="s">
        <v>15</v>
      </c>
      <c r="E210" s="82" t="s">
        <v>45</v>
      </c>
      <c r="F210" s="9" t="s">
        <v>24</v>
      </c>
      <c r="G210" s="9">
        <f>G211+G212+G213+G214</f>
        <v>100</v>
      </c>
      <c r="H210" s="10">
        <f>H211+H212+H213+H214</f>
        <v>35</v>
      </c>
      <c r="I210" s="9">
        <f>I211+I212+I213+I214</f>
        <v>0</v>
      </c>
      <c r="J210" s="9"/>
    </row>
    <row r="211" spans="1:10" ht="12.75">
      <c r="A211" s="83"/>
      <c r="B211" s="83"/>
      <c r="C211" s="83"/>
      <c r="D211" s="86"/>
      <c r="E211" s="83"/>
      <c r="F211" s="11" t="s">
        <v>26</v>
      </c>
      <c r="G211" s="12">
        <v>0</v>
      </c>
      <c r="H211" s="11">
        <v>0</v>
      </c>
      <c r="I211" s="11">
        <v>0</v>
      </c>
      <c r="J211" s="11"/>
    </row>
    <row r="212" spans="1:10" ht="12.75">
      <c r="A212" s="83"/>
      <c r="B212" s="83"/>
      <c r="C212" s="83"/>
      <c r="D212" s="86"/>
      <c r="E212" s="83"/>
      <c r="F212" s="11" t="s">
        <v>25</v>
      </c>
      <c r="G212" s="11">
        <v>0</v>
      </c>
      <c r="H212" s="11">
        <v>0</v>
      </c>
      <c r="I212" s="11">
        <v>0</v>
      </c>
      <c r="J212" s="11"/>
    </row>
    <row r="213" spans="1:10" ht="12.75">
      <c r="A213" s="83"/>
      <c r="B213" s="83"/>
      <c r="C213" s="83"/>
      <c r="D213" s="86"/>
      <c r="E213" s="83"/>
      <c r="F213" s="11" t="s">
        <v>28</v>
      </c>
      <c r="G213" s="11">
        <v>100</v>
      </c>
      <c r="H213" s="11">
        <v>35</v>
      </c>
      <c r="I213" s="11">
        <v>0</v>
      </c>
      <c r="J213" s="11"/>
    </row>
    <row r="214" spans="1:10" ht="60.75" customHeight="1">
      <c r="A214" s="84"/>
      <c r="B214" s="84"/>
      <c r="C214" s="84"/>
      <c r="D214" s="87"/>
      <c r="E214" s="84"/>
      <c r="F214" s="13" t="s">
        <v>27</v>
      </c>
      <c r="G214" s="11">
        <v>0</v>
      </c>
      <c r="H214" s="11">
        <v>0</v>
      </c>
      <c r="I214" s="11">
        <v>0</v>
      </c>
      <c r="J214" s="11"/>
    </row>
    <row r="215" spans="1:10" ht="12.75">
      <c r="A215" s="97" t="s">
        <v>128</v>
      </c>
      <c r="B215" s="103" t="s">
        <v>213</v>
      </c>
      <c r="C215" s="103" t="s">
        <v>43</v>
      </c>
      <c r="D215" s="203" t="s">
        <v>15</v>
      </c>
      <c r="E215" s="103" t="s">
        <v>47</v>
      </c>
      <c r="F215" s="6" t="s">
        <v>24</v>
      </c>
      <c r="G215" s="6">
        <f>G219+G218+G217+G216</f>
        <v>0</v>
      </c>
      <c r="H215" s="7">
        <f>H219+H218+H217+H216</f>
        <v>0</v>
      </c>
      <c r="I215" s="6">
        <f>I219+I218+I217+I216</f>
        <v>0</v>
      </c>
      <c r="J215" s="6"/>
    </row>
    <row r="216" spans="1:10" ht="12.75">
      <c r="A216" s="72"/>
      <c r="B216" s="72"/>
      <c r="C216" s="72"/>
      <c r="D216" s="204"/>
      <c r="E216" s="72"/>
      <c r="F216" s="3" t="s">
        <v>26</v>
      </c>
      <c r="G216" s="4">
        <v>0</v>
      </c>
      <c r="H216" s="3">
        <v>0</v>
      </c>
      <c r="I216" s="3">
        <v>0</v>
      </c>
      <c r="J216" s="3"/>
    </row>
    <row r="217" spans="1:10" ht="12.75">
      <c r="A217" s="72"/>
      <c r="B217" s="72"/>
      <c r="C217" s="72"/>
      <c r="D217" s="204"/>
      <c r="E217" s="72"/>
      <c r="F217" s="3" t="s">
        <v>25</v>
      </c>
      <c r="G217" s="3">
        <v>0</v>
      </c>
      <c r="H217" s="3">
        <v>0</v>
      </c>
      <c r="I217" s="3">
        <v>0</v>
      </c>
      <c r="J217" s="3"/>
    </row>
    <row r="218" spans="1:10" ht="12.75">
      <c r="A218" s="72"/>
      <c r="B218" s="72"/>
      <c r="C218" s="72"/>
      <c r="D218" s="204"/>
      <c r="E218" s="72"/>
      <c r="F218" s="3" t="s">
        <v>28</v>
      </c>
      <c r="G218" s="3">
        <v>0</v>
      </c>
      <c r="H218" s="3">
        <v>0</v>
      </c>
      <c r="I218" s="3">
        <v>0</v>
      </c>
      <c r="J218" s="3"/>
    </row>
    <row r="219" spans="1:10" ht="72.75" customHeight="1">
      <c r="A219" s="108"/>
      <c r="B219" s="108"/>
      <c r="C219" s="108"/>
      <c r="D219" s="205"/>
      <c r="E219" s="108"/>
      <c r="F219" s="5" t="s">
        <v>27</v>
      </c>
      <c r="G219" s="3">
        <v>0</v>
      </c>
      <c r="H219" s="3">
        <v>0</v>
      </c>
      <c r="I219" s="3">
        <v>0</v>
      </c>
      <c r="J219" s="3"/>
    </row>
    <row r="220" spans="1:10" ht="12.75">
      <c r="A220" s="250" t="s">
        <v>129</v>
      </c>
      <c r="B220" s="82" t="s">
        <v>196</v>
      </c>
      <c r="C220" s="82" t="s">
        <v>43</v>
      </c>
      <c r="D220" s="85" t="s">
        <v>15</v>
      </c>
      <c r="E220" s="82" t="s">
        <v>124</v>
      </c>
      <c r="F220" s="9" t="s">
        <v>24</v>
      </c>
      <c r="G220" s="9">
        <f>G221+G222+G223+G224</f>
        <v>17873.21</v>
      </c>
      <c r="H220" s="10">
        <f>H221+H222+H223+H224</f>
        <v>8141.200000000001</v>
      </c>
      <c r="I220" s="9">
        <f>I221+I222+I223+I224</f>
        <v>481.4</v>
      </c>
      <c r="J220" s="9"/>
    </row>
    <row r="221" spans="1:10" ht="12.75">
      <c r="A221" s="83"/>
      <c r="B221" s="83"/>
      <c r="C221" s="83"/>
      <c r="D221" s="86"/>
      <c r="E221" s="83"/>
      <c r="F221" s="11" t="s">
        <v>26</v>
      </c>
      <c r="G221" s="12">
        <v>0</v>
      </c>
      <c r="H221" s="11">
        <v>6201.8</v>
      </c>
      <c r="I221" s="11">
        <v>0</v>
      </c>
      <c r="J221" s="11"/>
    </row>
    <row r="222" spans="1:10" ht="12.75">
      <c r="A222" s="83"/>
      <c r="B222" s="83"/>
      <c r="C222" s="83"/>
      <c r="D222" s="86"/>
      <c r="E222" s="83"/>
      <c r="F222" s="11" t="s">
        <v>25</v>
      </c>
      <c r="G222" s="11">
        <v>0</v>
      </c>
      <c r="H222" s="11">
        <v>0</v>
      </c>
      <c r="I222" s="11">
        <v>0</v>
      </c>
      <c r="J222" s="11"/>
    </row>
    <row r="223" spans="1:10" ht="12.75">
      <c r="A223" s="83"/>
      <c r="B223" s="83"/>
      <c r="C223" s="83"/>
      <c r="D223" s="86"/>
      <c r="E223" s="83"/>
      <c r="F223" s="11" t="s">
        <v>28</v>
      </c>
      <c r="G223" s="11">
        <v>17873.21</v>
      </c>
      <c r="H223" s="11">
        <v>1939.4</v>
      </c>
      <c r="I223" s="11">
        <v>481.4</v>
      </c>
      <c r="J223" s="11"/>
    </row>
    <row r="224" spans="1:10" ht="145.5" customHeight="1">
      <c r="A224" s="84"/>
      <c r="B224" s="84"/>
      <c r="C224" s="84"/>
      <c r="D224" s="87"/>
      <c r="E224" s="84"/>
      <c r="F224" s="13" t="s">
        <v>27</v>
      </c>
      <c r="G224" s="11">
        <v>0</v>
      </c>
      <c r="H224" s="11">
        <v>0</v>
      </c>
      <c r="I224" s="11">
        <v>0</v>
      </c>
      <c r="J224" s="11"/>
    </row>
    <row r="225" spans="1:10" ht="12.75">
      <c r="A225" s="110" t="s">
        <v>130</v>
      </c>
      <c r="B225" s="111"/>
      <c r="C225" s="111"/>
      <c r="D225" s="111"/>
      <c r="E225" s="112"/>
      <c r="F225" s="8" t="s">
        <v>24</v>
      </c>
      <c r="G225" s="9">
        <f>G230+G230</f>
        <v>4</v>
      </c>
      <c r="H225" s="10">
        <f>H230+H235</f>
        <v>0</v>
      </c>
      <c r="I225" s="9">
        <v>0</v>
      </c>
      <c r="J225" s="9"/>
    </row>
    <row r="226" spans="1:10" ht="12.75">
      <c r="A226" s="113"/>
      <c r="B226" s="114"/>
      <c r="C226" s="114"/>
      <c r="D226" s="114"/>
      <c r="E226" s="115"/>
      <c r="F226" s="11" t="s">
        <v>26</v>
      </c>
      <c r="G226" s="12">
        <v>0</v>
      </c>
      <c r="H226" s="11">
        <v>0</v>
      </c>
      <c r="I226" s="11">
        <v>0</v>
      </c>
      <c r="J226" s="11"/>
    </row>
    <row r="227" spans="1:10" ht="12.75">
      <c r="A227" s="113"/>
      <c r="B227" s="114"/>
      <c r="C227" s="114"/>
      <c r="D227" s="114"/>
      <c r="E227" s="115"/>
      <c r="F227" s="11" t="s">
        <v>25</v>
      </c>
      <c r="G227" s="11">
        <v>0</v>
      </c>
      <c r="H227" s="11">
        <v>0</v>
      </c>
      <c r="I227" s="11">
        <v>0</v>
      </c>
      <c r="J227" s="11"/>
    </row>
    <row r="228" spans="1:10" ht="12.75">
      <c r="A228" s="113"/>
      <c r="B228" s="114"/>
      <c r="C228" s="114"/>
      <c r="D228" s="114"/>
      <c r="E228" s="115"/>
      <c r="F228" s="11" t="s">
        <v>28</v>
      </c>
      <c r="G228" s="11">
        <f>G233+G238</f>
        <v>4</v>
      </c>
      <c r="H228" s="11">
        <f>H233+H238</f>
        <v>0</v>
      </c>
      <c r="I228" s="11">
        <v>0</v>
      </c>
      <c r="J228" s="11"/>
    </row>
    <row r="229" spans="1:10" ht="12.75">
      <c r="A229" s="116"/>
      <c r="B229" s="117"/>
      <c r="C229" s="117"/>
      <c r="D229" s="117"/>
      <c r="E229" s="118"/>
      <c r="F229" s="13" t="s">
        <v>27</v>
      </c>
      <c r="G229" s="11">
        <v>0</v>
      </c>
      <c r="H229" s="11">
        <v>0</v>
      </c>
      <c r="I229" s="11">
        <v>0</v>
      </c>
      <c r="J229" s="11"/>
    </row>
    <row r="230" spans="1:10" ht="12.75">
      <c r="A230" s="97" t="s">
        <v>133</v>
      </c>
      <c r="B230" s="103" t="s">
        <v>131</v>
      </c>
      <c r="C230" s="82" t="s">
        <v>43</v>
      </c>
      <c r="D230" s="85" t="s">
        <v>15</v>
      </c>
      <c r="E230" s="103" t="s">
        <v>45</v>
      </c>
      <c r="F230" s="2" t="s">
        <v>24</v>
      </c>
      <c r="G230" s="6">
        <f>G231+G232+G233+G234</f>
        <v>2</v>
      </c>
      <c r="H230" s="7">
        <f>H231+H232+H233+H234</f>
        <v>0</v>
      </c>
      <c r="I230" s="6">
        <v>0</v>
      </c>
      <c r="J230" s="6"/>
    </row>
    <row r="231" spans="1:10" ht="12.75">
      <c r="A231" s="72"/>
      <c r="B231" s="72"/>
      <c r="C231" s="83"/>
      <c r="D231" s="86"/>
      <c r="E231" s="72"/>
      <c r="F231" s="3" t="s">
        <v>26</v>
      </c>
      <c r="G231" s="4">
        <v>0</v>
      </c>
      <c r="H231" s="3">
        <v>0</v>
      </c>
      <c r="I231" s="3">
        <v>0</v>
      </c>
      <c r="J231" s="3"/>
    </row>
    <row r="232" spans="1:10" ht="12.75">
      <c r="A232" s="72"/>
      <c r="B232" s="72"/>
      <c r="C232" s="83"/>
      <c r="D232" s="86"/>
      <c r="E232" s="72"/>
      <c r="F232" s="3" t="s">
        <v>25</v>
      </c>
      <c r="G232" s="3">
        <v>0</v>
      </c>
      <c r="H232" s="3">
        <v>0</v>
      </c>
      <c r="I232" s="3">
        <v>0</v>
      </c>
      <c r="J232" s="3"/>
    </row>
    <row r="233" spans="1:10" ht="12.75">
      <c r="A233" s="72"/>
      <c r="B233" s="72"/>
      <c r="C233" s="83"/>
      <c r="D233" s="86"/>
      <c r="E233" s="72"/>
      <c r="F233" s="3" t="s">
        <v>28</v>
      </c>
      <c r="G233" s="3">
        <v>2</v>
      </c>
      <c r="H233" s="3">
        <v>0</v>
      </c>
      <c r="I233" s="3">
        <v>0</v>
      </c>
      <c r="J233" s="3"/>
    </row>
    <row r="234" spans="1:10" ht="12.75">
      <c r="A234" s="108"/>
      <c r="B234" s="108"/>
      <c r="C234" s="84"/>
      <c r="D234" s="87"/>
      <c r="E234" s="108"/>
      <c r="F234" s="5" t="s">
        <v>27</v>
      </c>
      <c r="G234" s="3">
        <v>0</v>
      </c>
      <c r="H234" s="3">
        <v>0</v>
      </c>
      <c r="I234" s="3">
        <v>0</v>
      </c>
      <c r="J234" s="3"/>
    </row>
    <row r="235" spans="1:10" ht="12.75">
      <c r="A235" s="97" t="s">
        <v>134</v>
      </c>
      <c r="B235" s="103" t="s">
        <v>132</v>
      </c>
      <c r="C235" s="103" t="s">
        <v>43</v>
      </c>
      <c r="D235" s="85" t="s">
        <v>15</v>
      </c>
      <c r="E235" s="103" t="s">
        <v>45</v>
      </c>
      <c r="F235" s="6" t="s">
        <v>24</v>
      </c>
      <c r="G235" s="6">
        <f>G236+G237+G238+G239</f>
        <v>2</v>
      </c>
      <c r="H235" s="7">
        <f>H236+H237+H238+H239</f>
        <v>0</v>
      </c>
      <c r="I235" s="6">
        <v>0</v>
      </c>
      <c r="J235" s="6"/>
    </row>
    <row r="236" spans="1:10" ht="12.75">
      <c r="A236" s="72"/>
      <c r="B236" s="72"/>
      <c r="C236" s="72"/>
      <c r="D236" s="86"/>
      <c r="E236" s="72"/>
      <c r="F236" s="3" t="s">
        <v>26</v>
      </c>
      <c r="G236" s="4">
        <v>0</v>
      </c>
      <c r="H236" s="3">
        <v>0</v>
      </c>
      <c r="I236" s="3">
        <v>0</v>
      </c>
      <c r="J236" s="3"/>
    </row>
    <row r="237" spans="1:10" ht="12.75">
      <c r="A237" s="72"/>
      <c r="B237" s="72"/>
      <c r="C237" s="72"/>
      <c r="D237" s="86"/>
      <c r="E237" s="72"/>
      <c r="F237" s="3" t="s">
        <v>25</v>
      </c>
      <c r="G237" s="3">
        <v>0</v>
      </c>
      <c r="H237" s="3">
        <v>0</v>
      </c>
      <c r="I237" s="3">
        <v>0</v>
      </c>
      <c r="J237" s="3"/>
    </row>
    <row r="238" spans="1:10" ht="12.75">
      <c r="A238" s="72"/>
      <c r="B238" s="72"/>
      <c r="C238" s="72"/>
      <c r="D238" s="86"/>
      <c r="E238" s="72"/>
      <c r="F238" s="3" t="s">
        <v>28</v>
      </c>
      <c r="G238" s="3">
        <v>2</v>
      </c>
      <c r="H238" s="3">
        <v>0</v>
      </c>
      <c r="I238" s="3">
        <v>0</v>
      </c>
      <c r="J238" s="3"/>
    </row>
    <row r="239" spans="1:10" ht="34.5" customHeight="1">
      <c r="A239" s="108"/>
      <c r="B239" s="108"/>
      <c r="C239" s="108"/>
      <c r="D239" s="87"/>
      <c r="E239" s="108"/>
      <c r="F239" s="5" t="s">
        <v>27</v>
      </c>
      <c r="G239" s="3">
        <v>0</v>
      </c>
      <c r="H239" s="3">
        <v>0</v>
      </c>
      <c r="I239" s="3">
        <v>0</v>
      </c>
      <c r="J239" s="3"/>
    </row>
    <row r="240" spans="1:10" ht="12.75">
      <c r="A240" s="110" t="s">
        <v>135</v>
      </c>
      <c r="B240" s="111"/>
      <c r="C240" s="111"/>
      <c r="D240" s="111"/>
      <c r="E240" s="112"/>
      <c r="F240" s="8" t="s">
        <v>24</v>
      </c>
      <c r="G240" s="9">
        <f>G241+G242+G243+G244</f>
        <v>0</v>
      </c>
      <c r="H240" s="10">
        <f>H241+H242+H243+H244</f>
        <v>77956.2</v>
      </c>
      <c r="I240" s="9">
        <f>I241+I242+I243+I244</f>
        <v>37552.7</v>
      </c>
      <c r="J240" s="9"/>
    </row>
    <row r="241" spans="1:10" ht="12.75">
      <c r="A241" s="113"/>
      <c r="B241" s="114"/>
      <c r="C241" s="114"/>
      <c r="D241" s="114"/>
      <c r="E241" s="115"/>
      <c r="F241" s="11" t="s">
        <v>26</v>
      </c>
      <c r="G241" s="12">
        <v>0</v>
      </c>
      <c r="H241" s="11">
        <v>0</v>
      </c>
      <c r="I241" s="11">
        <v>0</v>
      </c>
      <c r="J241" s="11"/>
    </row>
    <row r="242" spans="1:10" ht="12.75">
      <c r="A242" s="113"/>
      <c r="B242" s="114"/>
      <c r="C242" s="114"/>
      <c r="D242" s="114"/>
      <c r="E242" s="115"/>
      <c r="F242" s="11" t="s">
        <v>25</v>
      </c>
      <c r="G242" s="11">
        <v>0</v>
      </c>
      <c r="H242" s="11">
        <v>0</v>
      </c>
      <c r="I242" s="11">
        <v>0</v>
      </c>
      <c r="J242" s="11"/>
    </row>
    <row r="243" spans="1:10" ht="12.75">
      <c r="A243" s="113"/>
      <c r="B243" s="114"/>
      <c r="C243" s="114"/>
      <c r="D243" s="114"/>
      <c r="E243" s="115"/>
      <c r="F243" s="11" t="s">
        <v>28</v>
      </c>
      <c r="G243" s="11">
        <v>0</v>
      </c>
      <c r="H243" s="11">
        <v>77956.2</v>
      </c>
      <c r="I243" s="11">
        <v>37552.7</v>
      </c>
      <c r="J243" s="11"/>
    </row>
    <row r="244" spans="1:10" ht="12.75">
      <c r="A244" s="116"/>
      <c r="B244" s="117"/>
      <c r="C244" s="117"/>
      <c r="D244" s="117"/>
      <c r="E244" s="118"/>
      <c r="F244" s="13" t="s">
        <v>27</v>
      </c>
      <c r="G244" s="11">
        <v>0</v>
      </c>
      <c r="H244" s="11">
        <v>0</v>
      </c>
      <c r="I244" s="11">
        <v>0</v>
      </c>
      <c r="J244" s="11"/>
    </row>
    <row r="245" spans="1:10" ht="12.75">
      <c r="A245" s="110" t="s">
        <v>225</v>
      </c>
      <c r="B245" s="111"/>
      <c r="C245" s="111"/>
      <c r="D245" s="111"/>
      <c r="E245" s="112"/>
      <c r="F245" s="8" t="s">
        <v>24</v>
      </c>
      <c r="G245" s="9">
        <f>G246+G247+G248+G249</f>
        <v>0</v>
      </c>
      <c r="H245" s="10">
        <f>H246+H247+H248+H249</f>
        <v>0</v>
      </c>
      <c r="I245" s="9">
        <f>I246+I247+I248+I249</f>
        <v>0</v>
      </c>
      <c r="J245" s="9"/>
    </row>
    <row r="246" spans="1:10" ht="12.75">
      <c r="A246" s="113"/>
      <c r="B246" s="114"/>
      <c r="C246" s="114"/>
      <c r="D246" s="114"/>
      <c r="E246" s="115"/>
      <c r="F246" s="11" t="s">
        <v>26</v>
      </c>
      <c r="G246" s="12">
        <v>0</v>
      </c>
      <c r="H246" s="11">
        <v>0</v>
      </c>
      <c r="I246" s="11">
        <f>I251+I256+I263+I268+I273</f>
        <v>0</v>
      </c>
      <c r="J246" s="11"/>
    </row>
    <row r="247" spans="1:10" ht="12.75">
      <c r="A247" s="113"/>
      <c r="B247" s="114"/>
      <c r="C247" s="114"/>
      <c r="D247" s="114"/>
      <c r="E247" s="115"/>
      <c r="F247" s="11" t="s">
        <v>25</v>
      </c>
      <c r="G247" s="11">
        <v>0</v>
      </c>
      <c r="H247" s="11">
        <v>0</v>
      </c>
      <c r="I247" s="11">
        <f>I252+I257+I264+I269+I274</f>
        <v>0</v>
      </c>
      <c r="J247" s="11"/>
    </row>
    <row r="248" spans="1:10" ht="12.75">
      <c r="A248" s="113"/>
      <c r="B248" s="114"/>
      <c r="C248" s="114"/>
      <c r="D248" s="114"/>
      <c r="E248" s="115"/>
      <c r="F248" s="11" t="s">
        <v>28</v>
      </c>
      <c r="G248" s="11">
        <v>0</v>
      </c>
      <c r="H248" s="11">
        <v>0</v>
      </c>
      <c r="I248" s="11">
        <f>I253+I258+I265+I270+I275</f>
        <v>0</v>
      </c>
      <c r="J248" s="11"/>
    </row>
    <row r="249" spans="1:10" ht="12.75">
      <c r="A249" s="116"/>
      <c r="B249" s="117"/>
      <c r="C249" s="117"/>
      <c r="D249" s="117"/>
      <c r="E249" s="118"/>
      <c r="F249" s="13" t="s">
        <v>27</v>
      </c>
      <c r="G249" s="11">
        <v>0</v>
      </c>
      <c r="H249" s="11">
        <v>0</v>
      </c>
      <c r="I249" s="11">
        <f>I254+I259+I266+I271+I276</f>
        <v>0</v>
      </c>
      <c r="J249" s="11"/>
    </row>
    <row r="250" spans="1:10" ht="12.75">
      <c r="A250" s="97" t="s">
        <v>226</v>
      </c>
      <c r="B250" s="103" t="s">
        <v>227</v>
      </c>
      <c r="C250" s="82" t="s">
        <v>43</v>
      </c>
      <c r="D250" s="85" t="s">
        <v>15</v>
      </c>
      <c r="E250" s="103" t="s">
        <v>45</v>
      </c>
      <c r="F250" s="2" t="s">
        <v>24</v>
      </c>
      <c r="G250" s="6">
        <f>G251+G252+G253+G254</f>
        <v>0</v>
      </c>
      <c r="H250" s="7">
        <f>H251+H252+H253+H254</f>
        <v>0</v>
      </c>
      <c r="I250" s="6">
        <v>0</v>
      </c>
      <c r="J250" s="6"/>
    </row>
    <row r="251" spans="1:10" ht="12.75">
      <c r="A251" s="72"/>
      <c r="B251" s="72"/>
      <c r="C251" s="83"/>
      <c r="D251" s="86"/>
      <c r="E251" s="72"/>
      <c r="F251" s="3" t="s">
        <v>26</v>
      </c>
      <c r="G251" s="4">
        <v>0</v>
      </c>
      <c r="H251" s="3">
        <v>0</v>
      </c>
      <c r="I251" s="3">
        <v>0</v>
      </c>
      <c r="J251" s="3"/>
    </row>
    <row r="252" spans="1:10" ht="12.75">
      <c r="A252" s="72"/>
      <c r="B252" s="72"/>
      <c r="C252" s="83"/>
      <c r="D252" s="86"/>
      <c r="E252" s="72"/>
      <c r="F252" s="3" t="s">
        <v>25</v>
      </c>
      <c r="G252" s="3">
        <v>0</v>
      </c>
      <c r="H252" s="3">
        <v>0</v>
      </c>
      <c r="I252" s="3">
        <v>0</v>
      </c>
      <c r="J252" s="3"/>
    </row>
    <row r="253" spans="1:10" ht="12.75">
      <c r="A253" s="72"/>
      <c r="B253" s="72"/>
      <c r="C253" s="83"/>
      <c r="D253" s="86"/>
      <c r="E253" s="72"/>
      <c r="F253" s="3" t="s">
        <v>28</v>
      </c>
      <c r="G253" s="3">
        <v>0</v>
      </c>
      <c r="H253" s="3">
        <v>0</v>
      </c>
      <c r="I253" s="3">
        <v>0</v>
      </c>
      <c r="J253" s="3"/>
    </row>
    <row r="254" spans="1:10" ht="39" customHeight="1">
      <c r="A254" s="108"/>
      <c r="B254" s="108"/>
      <c r="C254" s="84"/>
      <c r="D254" s="87"/>
      <c r="E254" s="108"/>
      <c r="F254" s="5" t="s">
        <v>27</v>
      </c>
      <c r="G254" s="3">
        <v>0</v>
      </c>
      <c r="H254" s="3">
        <v>0</v>
      </c>
      <c r="I254" s="3">
        <v>0</v>
      </c>
      <c r="J254" s="3"/>
    </row>
    <row r="255" spans="1:10" ht="12.75">
      <c r="A255" s="97" t="s">
        <v>228</v>
      </c>
      <c r="B255" s="103" t="s">
        <v>229</v>
      </c>
      <c r="C255" s="82" t="s">
        <v>43</v>
      </c>
      <c r="D255" s="85" t="s">
        <v>15</v>
      </c>
      <c r="E255" s="103" t="s">
        <v>45</v>
      </c>
      <c r="F255" s="2" t="s">
        <v>24</v>
      </c>
      <c r="G255" s="6">
        <f>G256+G257+G258+G259</f>
        <v>0</v>
      </c>
      <c r="H255" s="7">
        <f>H256+H257+H258+H259</f>
        <v>0</v>
      </c>
      <c r="I255" s="6">
        <v>0</v>
      </c>
      <c r="J255" s="6"/>
    </row>
    <row r="256" spans="1:10" ht="12.75">
      <c r="A256" s="72"/>
      <c r="B256" s="72"/>
      <c r="C256" s="83"/>
      <c r="D256" s="86"/>
      <c r="E256" s="72"/>
      <c r="F256" s="3" t="s">
        <v>26</v>
      </c>
      <c r="G256" s="3">
        <v>0</v>
      </c>
      <c r="H256" s="3">
        <v>0</v>
      </c>
      <c r="I256" s="3">
        <v>0</v>
      </c>
      <c r="J256" s="3"/>
    </row>
    <row r="257" spans="1:10" ht="12.75">
      <c r="A257" s="72"/>
      <c r="B257" s="72"/>
      <c r="C257" s="83"/>
      <c r="D257" s="86"/>
      <c r="E257" s="72"/>
      <c r="F257" s="3" t="s">
        <v>25</v>
      </c>
      <c r="G257" s="3">
        <v>0</v>
      </c>
      <c r="H257" s="3">
        <v>0</v>
      </c>
      <c r="I257" s="3">
        <v>0</v>
      </c>
      <c r="J257" s="3"/>
    </row>
    <row r="258" spans="1:10" ht="12.75">
      <c r="A258" s="72"/>
      <c r="B258" s="72"/>
      <c r="C258" s="83"/>
      <c r="D258" s="86"/>
      <c r="E258" s="72"/>
      <c r="F258" s="3" t="s">
        <v>28</v>
      </c>
      <c r="G258" s="3">
        <v>0</v>
      </c>
      <c r="H258" s="3">
        <v>0</v>
      </c>
      <c r="I258" s="3">
        <v>0</v>
      </c>
      <c r="J258" s="3"/>
    </row>
    <row r="259" spans="1:10" ht="105" customHeight="1">
      <c r="A259" s="108"/>
      <c r="B259" s="108"/>
      <c r="C259" s="84"/>
      <c r="D259" s="87"/>
      <c r="E259" s="108"/>
      <c r="F259" s="5" t="s">
        <v>27</v>
      </c>
      <c r="G259" s="3">
        <v>0</v>
      </c>
      <c r="H259" s="3">
        <v>0</v>
      </c>
      <c r="I259" s="3">
        <v>0</v>
      </c>
      <c r="J259" s="3"/>
    </row>
    <row r="260" spans="1:10" ht="23.25" customHeight="1" hidden="1">
      <c r="A260" s="67"/>
      <c r="B260" s="68"/>
      <c r="C260" s="70"/>
      <c r="D260" s="71"/>
      <c r="E260" s="69"/>
      <c r="F260" s="5"/>
      <c r="G260" s="3"/>
      <c r="H260" s="3"/>
      <c r="I260" s="3"/>
      <c r="J260" s="3"/>
    </row>
    <row r="261" spans="1:10" ht="76.5" customHeight="1" hidden="1">
      <c r="A261" s="67"/>
      <c r="B261" s="68"/>
      <c r="C261" s="70"/>
      <c r="D261" s="71"/>
      <c r="E261" s="69"/>
      <c r="F261" s="5"/>
      <c r="G261" s="3"/>
      <c r="H261" s="3"/>
      <c r="I261" s="3"/>
      <c r="J261" s="3"/>
    </row>
    <row r="262" spans="1:10" ht="19.5" customHeight="1">
      <c r="A262" s="97" t="s">
        <v>230</v>
      </c>
      <c r="B262" s="103" t="s">
        <v>231</v>
      </c>
      <c r="C262" s="82" t="s">
        <v>43</v>
      </c>
      <c r="D262" s="85" t="s">
        <v>15</v>
      </c>
      <c r="E262" s="103" t="s">
        <v>45</v>
      </c>
      <c r="F262" s="2" t="s">
        <v>24</v>
      </c>
      <c r="G262" s="6">
        <f>G263+G264+G265+G266</f>
        <v>0</v>
      </c>
      <c r="H262" s="7">
        <f>H263+H264+H265+H266</f>
        <v>0</v>
      </c>
      <c r="I262" s="6">
        <v>0</v>
      </c>
      <c r="J262" s="6"/>
    </row>
    <row r="263" spans="1:10" ht="18" customHeight="1">
      <c r="A263" s="72"/>
      <c r="B263" s="72"/>
      <c r="C263" s="83"/>
      <c r="D263" s="86"/>
      <c r="E263" s="72"/>
      <c r="F263" s="3" t="s">
        <v>26</v>
      </c>
      <c r="G263" s="4">
        <v>0</v>
      </c>
      <c r="H263" s="3">
        <v>0</v>
      </c>
      <c r="I263" s="3">
        <v>0</v>
      </c>
      <c r="J263" s="3"/>
    </row>
    <row r="264" spans="1:10" ht="19.5" customHeight="1">
      <c r="A264" s="72"/>
      <c r="B264" s="72"/>
      <c r="C264" s="83"/>
      <c r="D264" s="86"/>
      <c r="E264" s="72"/>
      <c r="F264" s="3" t="s">
        <v>25</v>
      </c>
      <c r="G264" s="3">
        <v>0</v>
      </c>
      <c r="H264" s="3">
        <v>0</v>
      </c>
      <c r="I264" s="3">
        <v>0</v>
      </c>
      <c r="J264" s="3"/>
    </row>
    <row r="265" spans="1:10" ht="15" customHeight="1">
      <c r="A265" s="72"/>
      <c r="B265" s="72"/>
      <c r="C265" s="83"/>
      <c r="D265" s="86"/>
      <c r="E265" s="72"/>
      <c r="F265" s="3" t="s">
        <v>28</v>
      </c>
      <c r="G265" s="3">
        <v>0</v>
      </c>
      <c r="H265" s="3">
        <v>0</v>
      </c>
      <c r="I265" s="3">
        <v>0</v>
      </c>
      <c r="J265" s="3"/>
    </row>
    <row r="266" spans="1:10" ht="15" customHeight="1">
      <c r="A266" s="108"/>
      <c r="B266" s="108"/>
      <c r="C266" s="84"/>
      <c r="D266" s="87"/>
      <c r="E266" s="108"/>
      <c r="F266" s="5" t="s">
        <v>27</v>
      </c>
      <c r="G266" s="3">
        <v>0</v>
      </c>
      <c r="H266" s="3">
        <v>0</v>
      </c>
      <c r="I266" s="3">
        <v>0</v>
      </c>
      <c r="J266" s="3"/>
    </row>
    <row r="267" spans="1:10" ht="15" customHeight="1">
      <c r="A267" s="97" t="s">
        <v>232</v>
      </c>
      <c r="B267" s="103" t="s">
        <v>234</v>
      </c>
      <c r="C267" s="82" t="s">
        <v>43</v>
      </c>
      <c r="D267" s="85" t="s">
        <v>15</v>
      </c>
      <c r="E267" s="103" t="s">
        <v>45</v>
      </c>
      <c r="F267" s="2" t="s">
        <v>24</v>
      </c>
      <c r="G267" s="6">
        <f>G268+G269+G270+G271</f>
        <v>0</v>
      </c>
      <c r="H267" s="7">
        <f>H268+H269+H270+H271</f>
        <v>0</v>
      </c>
      <c r="I267" s="6">
        <v>0</v>
      </c>
      <c r="J267" s="6"/>
    </row>
    <row r="268" spans="1:10" ht="15" customHeight="1">
      <c r="A268" s="72"/>
      <c r="B268" s="72"/>
      <c r="C268" s="83"/>
      <c r="D268" s="86"/>
      <c r="E268" s="72"/>
      <c r="F268" s="3" t="s">
        <v>26</v>
      </c>
      <c r="G268" s="4">
        <v>0</v>
      </c>
      <c r="H268" s="3">
        <v>0</v>
      </c>
      <c r="I268" s="3">
        <v>0</v>
      </c>
      <c r="J268" s="3"/>
    </row>
    <row r="269" spans="1:10" ht="15" customHeight="1">
      <c r="A269" s="72"/>
      <c r="B269" s="72"/>
      <c r="C269" s="83"/>
      <c r="D269" s="86"/>
      <c r="E269" s="72"/>
      <c r="F269" s="3" t="s">
        <v>25</v>
      </c>
      <c r="G269" s="3">
        <v>0</v>
      </c>
      <c r="H269" s="3">
        <v>0</v>
      </c>
      <c r="I269" s="3">
        <v>0</v>
      </c>
      <c r="J269" s="3"/>
    </row>
    <row r="270" spans="1:10" ht="15" customHeight="1">
      <c r="A270" s="72"/>
      <c r="B270" s="72"/>
      <c r="C270" s="83"/>
      <c r="D270" s="86"/>
      <c r="E270" s="72"/>
      <c r="F270" s="3" t="s">
        <v>28</v>
      </c>
      <c r="G270" s="3">
        <v>0</v>
      </c>
      <c r="H270" s="3">
        <v>0</v>
      </c>
      <c r="I270" s="3">
        <v>0</v>
      </c>
      <c r="J270" s="3"/>
    </row>
    <row r="271" spans="1:10" ht="15" customHeight="1">
      <c r="A271" s="108"/>
      <c r="B271" s="108"/>
      <c r="C271" s="84"/>
      <c r="D271" s="87"/>
      <c r="E271" s="108"/>
      <c r="F271" s="5" t="s">
        <v>27</v>
      </c>
      <c r="G271" s="3">
        <v>0</v>
      </c>
      <c r="H271" s="3">
        <v>0</v>
      </c>
      <c r="I271" s="3">
        <v>0</v>
      </c>
      <c r="J271" s="3"/>
    </row>
    <row r="272" spans="1:10" ht="15" customHeight="1">
      <c r="A272" s="97" t="s">
        <v>233</v>
      </c>
      <c r="B272" s="103" t="s">
        <v>235</v>
      </c>
      <c r="C272" s="82" t="s">
        <v>43</v>
      </c>
      <c r="D272" s="85" t="s">
        <v>15</v>
      </c>
      <c r="E272" s="103" t="s">
        <v>45</v>
      </c>
      <c r="F272" s="2" t="s">
        <v>24</v>
      </c>
      <c r="G272" s="6">
        <f>G273+G274+G275+G276</f>
        <v>0</v>
      </c>
      <c r="H272" s="7">
        <f>H273+H274+H275+H276</f>
        <v>0</v>
      </c>
      <c r="I272" s="6">
        <v>0</v>
      </c>
      <c r="J272" s="6"/>
    </row>
    <row r="273" spans="1:10" ht="15" customHeight="1">
      <c r="A273" s="72"/>
      <c r="B273" s="72"/>
      <c r="C273" s="83"/>
      <c r="D273" s="86"/>
      <c r="E273" s="72"/>
      <c r="F273" s="3" t="s">
        <v>26</v>
      </c>
      <c r="G273" s="4">
        <v>0</v>
      </c>
      <c r="H273" s="3">
        <v>0</v>
      </c>
      <c r="I273" s="3">
        <v>0</v>
      </c>
      <c r="J273" s="3"/>
    </row>
    <row r="274" spans="1:10" ht="15" customHeight="1">
      <c r="A274" s="72"/>
      <c r="B274" s="72"/>
      <c r="C274" s="83"/>
      <c r="D274" s="86"/>
      <c r="E274" s="72"/>
      <c r="F274" s="3" t="s">
        <v>25</v>
      </c>
      <c r="G274" s="3">
        <v>0</v>
      </c>
      <c r="H274" s="3">
        <v>0</v>
      </c>
      <c r="I274" s="3">
        <v>0</v>
      </c>
      <c r="J274" s="3"/>
    </row>
    <row r="275" spans="1:10" ht="15" customHeight="1">
      <c r="A275" s="72"/>
      <c r="B275" s="72"/>
      <c r="C275" s="83"/>
      <c r="D275" s="86"/>
      <c r="E275" s="72"/>
      <c r="F275" s="3" t="s">
        <v>28</v>
      </c>
      <c r="G275" s="3">
        <v>0</v>
      </c>
      <c r="H275" s="3">
        <v>0</v>
      </c>
      <c r="I275" s="3">
        <v>0</v>
      </c>
      <c r="J275" s="3"/>
    </row>
    <row r="276" spans="1:10" ht="101.25" customHeight="1">
      <c r="A276" s="108"/>
      <c r="B276" s="108"/>
      <c r="C276" s="84"/>
      <c r="D276" s="87"/>
      <c r="E276" s="108"/>
      <c r="F276" s="5" t="s">
        <v>27</v>
      </c>
      <c r="G276" s="3">
        <v>0</v>
      </c>
      <c r="H276" s="3">
        <v>0</v>
      </c>
      <c r="I276" s="3">
        <v>0</v>
      </c>
      <c r="J276" s="3"/>
    </row>
    <row r="277" spans="1:10" ht="15" customHeight="1">
      <c r="A277" s="67"/>
      <c r="B277" s="68"/>
      <c r="C277" s="70"/>
      <c r="D277" s="71"/>
      <c r="E277" s="69"/>
      <c r="F277" s="5"/>
      <c r="G277" s="3"/>
      <c r="H277" s="3"/>
      <c r="I277" s="3"/>
      <c r="J277" s="3"/>
    </row>
    <row r="278" spans="1:10" ht="12.75">
      <c r="A278" s="64"/>
      <c r="B278" s="65"/>
      <c r="C278" s="65"/>
      <c r="D278" s="65"/>
      <c r="E278" s="66"/>
      <c r="F278" s="13"/>
      <c r="G278" s="11"/>
      <c r="H278" s="11"/>
      <c r="I278" s="11"/>
      <c r="J278" s="11"/>
    </row>
    <row r="279" spans="1:10" ht="27" customHeight="1" thickBot="1">
      <c r="A279" s="181" t="s">
        <v>18</v>
      </c>
      <c r="B279" s="182"/>
      <c r="C279" s="182"/>
      <c r="D279" s="182"/>
      <c r="E279" s="183"/>
      <c r="F279" s="164" t="s">
        <v>199</v>
      </c>
      <c r="G279" s="165"/>
      <c r="H279" s="165"/>
      <c r="I279" s="165"/>
      <c r="J279" s="166"/>
    </row>
    <row r="280" spans="1:10" ht="27" customHeight="1" thickBot="1">
      <c r="A280" s="100" t="s">
        <v>19</v>
      </c>
      <c r="B280" s="101"/>
      <c r="C280" s="101"/>
      <c r="D280" s="101"/>
      <c r="E280" s="102"/>
      <c r="F280" s="167" t="s">
        <v>200</v>
      </c>
      <c r="G280" s="168"/>
      <c r="H280" s="168"/>
      <c r="I280" s="168"/>
      <c r="J280" s="169"/>
    </row>
    <row r="281" spans="1:10" ht="27" customHeight="1" thickBot="1">
      <c r="A281" s="100" t="s">
        <v>20</v>
      </c>
      <c r="B281" s="101"/>
      <c r="C281" s="101"/>
      <c r="D281" s="101"/>
      <c r="E281" s="102"/>
      <c r="F281" s="167" t="s">
        <v>136</v>
      </c>
      <c r="G281" s="168"/>
      <c r="H281" s="168"/>
      <c r="I281" s="168"/>
      <c r="J281" s="169"/>
    </row>
    <row r="282" spans="1:10" ht="13.5" thickBot="1">
      <c r="A282" s="100" t="s">
        <v>21</v>
      </c>
      <c r="B282" s="101"/>
      <c r="C282" s="101"/>
      <c r="D282" s="101"/>
      <c r="E282" s="102"/>
      <c r="F282" s="167" t="s">
        <v>201</v>
      </c>
      <c r="G282" s="168"/>
      <c r="H282" s="168"/>
      <c r="I282" s="168"/>
      <c r="J282" s="169"/>
    </row>
    <row r="283" spans="1:10" ht="13.5" thickBot="1">
      <c r="A283" s="100" t="s">
        <v>22</v>
      </c>
      <c r="B283" s="101"/>
      <c r="C283" s="101"/>
      <c r="D283" s="101"/>
      <c r="E283" s="102"/>
      <c r="F283" s="167" t="s">
        <v>224</v>
      </c>
      <c r="G283" s="168"/>
      <c r="H283" s="168"/>
      <c r="I283" s="168"/>
      <c r="J283" s="169"/>
    </row>
    <row r="284" spans="1:10" ht="12.75">
      <c r="A284" s="209"/>
      <c r="B284" s="210"/>
      <c r="C284" s="210"/>
      <c r="D284" s="210"/>
      <c r="E284" s="211"/>
      <c r="F284" s="212"/>
      <c r="G284" s="213"/>
      <c r="H284" s="213"/>
      <c r="I284" s="213"/>
      <c r="J284" s="214"/>
    </row>
    <row r="285" spans="1:10" ht="12.75">
      <c r="A285" s="170" t="s">
        <v>202</v>
      </c>
      <c r="B285" s="171"/>
      <c r="C285" s="171"/>
      <c r="D285" s="171"/>
      <c r="E285" s="172"/>
      <c r="F285" s="29" t="s">
        <v>24</v>
      </c>
      <c r="G285" s="30">
        <f>G286+G287+G288+G289</f>
        <v>88647.8</v>
      </c>
      <c r="H285" s="30">
        <f>H286+H287+H288+H289</f>
        <v>102126.2</v>
      </c>
      <c r="I285" s="30">
        <f>I286+I287+I288+I289</f>
        <v>47597.59999999999</v>
      </c>
      <c r="J285" s="31"/>
    </row>
    <row r="286" spans="1:10" ht="12.75">
      <c r="A286" s="173"/>
      <c r="B286" s="174"/>
      <c r="C286" s="174"/>
      <c r="D286" s="174"/>
      <c r="E286" s="175"/>
      <c r="F286" s="31" t="s">
        <v>26</v>
      </c>
      <c r="G286" s="31">
        <f aca="true" t="shared" si="1" ref="G286:H288">G301+G296+G291</f>
        <v>0</v>
      </c>
      <c r="H286" s="31">
        <f t="shared" si="1"/>
        <v>523.6</v>
      </c>
      <c r="I286" s="31">
        <f>I291+I296+I301</f>
        <v>382.1</v>
      </c>
      <c r="J286" s="31"/>
    </row>
    <row r="287" spans="1:10" ht="12.75">
      <c r="A287" s="173"/>
      <c r="B287" s="174"/>
      <c r="C287" s="174"/>
      <c r="D287" s="174"/>
      <c r="E287" s="175"/>
      <c r="F287" s="31" t="s">
        <v>25</v>
      </c>
      <c r="G287" s="31">
        <f t="shared" si="1"/>
        <v>0</v>
      </c>
      <c r="H287" s="31">
        <f t="shared" si="1"/>
        <v>1273.9</v>
      </c>
      <c r="I287" s="31">
        <f>I292+I297+I302</f>
        <v>871.1</v>
      </c>
      <c r="J287" s="31"/>
    </row>
    <row r="288" spans="1:10" ht="12.75">
      <c r="A288" s="173"/>
      <c r="B288" s="174"/>
      <c r="C288" s="174"/>
      <c r="D288" s="174"/>
      <c r="E288" s="175"/>
      <c r="F288" s="31" t="s">
        <v>28</v>
      </c>
      <c r="G288" s="31">
        <f>G293+G298+G303</f>
        <v>87411.7</v>
      </c>
      <c r="H288" s="31">
        <f t="shared" si="1"/>
        <v>97692.7</v>
      </c>
      <c r="I288" s="31">
        <f>I303+I298+I293</f>
        <v>44543.2</v>
      </c>
      <c r="J288" s="31"/>
    </row>
    <row r="289" spans="1:10" ht="14.25" customHeight="1">
      <c r="A289" s="176"/>
      <c r="B289" s="177"/>
      <c r="C289" s="177"/>
      <c r="D289" s="177"/>
      <c r="E289" s="178"/>
      <c r="F289" s="32" t="s">
        <v>27</v>
      </c>
      <c r="G289" s="32">
        <f>G294+G299+G304</f>
        <v>1236.1</v>
      </c>
      <c r="H289" s="32">
        <f>H304+H299+H294</f>
        <v>2636</v>
      </c>
      <c r="I289" s="32">
        <f>I304+I299+I294</f>
        <v>1801.2</v>
      </c>
      <c r="J289" s="32"/>
    </row>
    <row r="290" spans="1:10" ht="12.75">
      <c r="A290" s="241" t="s">
        <v>203</v>
      </c>
      <c r="B290" s="242"/>
      <c r="C290" s="242"/>
      <c r="D290" s="242"/>
      <c r="E290" s="243"/>
      <c r="F290" s="8" t="s">
        <v>24</v>
      </c>
      <c r="G290" s="9">
        <f>G291+G292+G293+G294</f>
        <v>2018.6</v>
      </c>
      <c r="H290" s="9">
        <f>H294+H293+H292+H291</f>
        <v>1348.7</v>
      </c>
      <c r="I290" s="9">
        <f>I291+I292+I293+I294</f>
        <v>1348.7</v>
      </c>
      <c r="J290" s="10"/>
    </row>
    <row r="291" spans="1:10" ht="12.75">
      <c r="A291" s="244"/>
      <c r="B291" s="245"/>
      <c r="C291" s="245"/>
      <c r="D291" s="245"/>
      <c r="E291" s="246"/>
      <c r="F291" s="11" t="s">
        <v>26</v>
      </c>
      <c r="G291" s="11">
        <v>0</v>
      </c>
      <c r="H291" s="11">
        <v>382.1</v>
      </c>
      <c r="I291" s="12">
        <v>382.1</v>
      </c>
      <c r="J291" s="11"/>
    </row>
    <row r="292" spans="1:10" ht="12.75">
      <c r="A292" s="244"/>
      <c r="B292" s="245"/>
      <c r="C292" s="245"/>
      <c r="D292" s="245"/>
      <c r="E292" s="246"/>
      <c r="F292" s="11" t="s">
        <v>25</v>
      </c>
      <c r="G292" s="11">
        <v>0</v>
      </c>
      <c r="H292" s="11">
        <v>871.1</v>
      </c>
      <c r="I292" s="11">
        <v>871.1</v>
      </c>
      <c r="J292" s="11"/>
    </row>
    <row r="293" spans="1:10" ht="12.75">
      <c r="A293" s="244"/>
      <c r="B293" s="245"/>
      <c r="C293" s="245"/>
      <c r="D293" s="245"/>
      <c r="E293" s="246"/>
      <c r="F293" s="11" t="s">
        <v>28</v>
      </c>
      <c r="G293" s="11">
        <v>1721.5</v>
      </c>
      <c r="H293" s="11">
        <v>95.5</v>
      </c>
      <c r="I293" s="11">
        <v>95.5</v>
      </c>
      <c r="J293" s="12"/>
    </row>
    <row r="294" spans="1:10" ht="12.75">
      <c r="A294" s="247"/>
      <c r="B294" s="248"/>
      <c r="C294" s="248"/>
      <c r="D294" s="248"/>
      <c r="E294" s="249"/>
      <c r="F294" s="11" t="s">
        <v>27</v>
      </c>
      <c r="G294" s="11">
        <v>297.1</v>
      </c>
      <c r="H294" s="11">
        <v>0</v>
      </c>
      <c r="I294" s="11">
        <v>0</v>
      </c>
      <c r="J294" s="11"/>
    </row>
    <row r="295" spans="1:10" ht="12.75">
      <c r="A295" s="224" t="s">
        <v>204</v>
      </c>
      <c r="B295" s="233"/>
      <c r="C295" s="233"/>
      <c r="D295" s="233"/>
      <c r="E295" s="234"/>
      <c r="F295" s="9" t="s">
        <v>24</v>
      </c>
      <c r="G295" s="9">
        <f>G296+G297+G298+G299</f>
        <v>84284</v>
      </c>
      <c r="H295" s="9">
        <f>H296+H297+H298+H299</f>
        <v>98042.2</v>
      </c>
      <c r="I295" s="9">
        <f>I296+I297+I298+I299</f>
        <v>45076.799999999996</v>
      </c>
      <c r="J295" s="11"/>
    </row>
    <row r="296" spans="1:10" ht="12.75">
      <c r="A296" s="235"/>
      <c r="B296" s="236"/>
      <c r="C296" s="236"/>
      <c r="D296" s="236"/>
      <c r="E296" s="237"/>
      <c r="F296" s="11" t="s">
        <v>26</v>
      </c>
      <c r="G296" s="11">
        <v>0</v>
      </c>
      <c r="H296" s="11">
        <v>141.5</v>
      </c>
      <c r="I296" s="11">
        <v>0</v>
      </c>
      <c r="J296" s="11"/>
    </row>
    <row r="297" spans="1:10" ht="12.75">
      <c r="A297" s="235"/>
      <c r="B297" s="236"/>
      <c r="C297" s="236"/>
      <c r="D297" s="236"/>
      <c r="E297" s="237"/>
      <c r="F297" s="11" t="s">
        <v>25</v>
      </c>
      <c r="G297" s="11">
        <v>0</v>
      </c>
      <c r="H297" s="11">
        <v>402.8</v>
      </c>
      <c r="I297" s="11">
        <v>0</v>
      </c>
      <c r="J297" s="11"/>
    </row>
    <row r="298" spans="1:10" ht="12.75">
      <c r="A298" s="235"/>
      <c r="B298" s="236"/>
      <c r="C298" s="236"/>
      <c r="D298" s="236"/>
      <c r="E298" s="237"/>
      <c r="F298" s="11" t="s">
        <v>28</v>
      </c>
      <c r="G298" s="62">
        <v>83345</v>
      </c>
      <c r="H298" s="11">
        <v>94861.9</v>
      </c>
      <c r="I298" s="11">
        <v>43275.6</v>
      </c>
      <c r="J298" s="11"/>
    </row>
    <row r="299" spans="1:10" ht="12.75">
      <c r="A299" s="238"/>
      <c r="B299" s="239"/>
      <c r="C299" s="239"/>
      <c r="D299" s="239"/>
      <c r="E299" s="240"/>
      <c r="F299" s="13" t="s">
        <v>27</v>
      </c>
      <c r="G299" s="13">
        <v>939</v>
      </c>
      <c r="H299" s="13">
        <v>2636</v>
      </c>
      <c r="I299" s="13">
        <v>1801.2</v>
      </c>
      <c r="J299" s="13"/>
    </row>
    <row r="300" spans="1:10" ht="12.75">
      <c r="A300" s="224" t="s">
        <v>137</v>
      </c>
      <c r="B300" s="233"/>
      <c r="C300" s="233"/>
      <c r="D300" s="233"/>
      <c r="E300" s="234"/>
      <c r="F300" s="9" t="s">
        <v>24</v>
      </c>
      <c r="G300" s="9">
        <f>G301+G302+G303+G304</f>
        <v>2345.2</v>
      </c>
      <c r="H300" s="9">
        <f>H301+H302+H303+H304</f>
        <v>2735.3</v>
      </c>
      <c r="I300" s="9">
        <f>I301+I302+I303+I304</f>
        <v>1172.1</v>
      </c>
      <c r="J300" s="9"/>
    </row>
    <row r="301" spans="1:10" ht="12.75">
      <c r="A301" s="235"/>
      <c r="B301" s="236"/>
      <c r="C301" s="236"/>
      <c r="D301" s="236"/>
      <c r="E301" s="237"/>
      <c r="F301" s="11" t="s">
        <v>26</v>
      </c>
      <c r="G301" s="11">
        <v>0</v>
      </c>
      <c r="H301" s="11">
        <v>0</v>
      </c>
      <c r="I301" s="11">
        <f>I302</f>
        <v>0</v>
      </c>
      <c r="J301" s="11"/>
    </row>
    <row r="302" spans="1:10" ht="12.75">
      <c r="A302" s="235"/>
      <c r="B302" s="236"/>
      <c r="C302" s="236"/>
      <c r="D302" s="236"/>
      <c r="E302" s="237"/>
      <c r="F302" s="11" t="s">
        <v>25</v>
      </c>
      <c r="G302" s="11">
        <v>0</v>
      </c>
      <c r="H302" s="11">
        <v>0</v>
      </c>
      <c r="I302" s="11">
        <v>0</v>
      </c>
      <c r="J302" s="11"/>
    </row>
    <row r="303" spans="1:10" ht="12.75">
      <c r="A303" s="235"/>
      <c r="B303" s="236"/>
      <c r="C303" s="236"/>
      <c r="D303" s="236"/>
      <c r="E303" s="237"/>
      <c r="F303" s="11" t="s">
        <v>28</v>
      </c>
      <c r="G303" s="11">
        <v>2345.2</v>
      </c>
      <c r="H303" s="11">
        <v>2735.3</v>
      </c>
      <c r="I303" s="11">
        <v>1172.1</v>
      </c>
      <c r="J303" s="11"/>
    </row>
    <row r="304" spans="1:10" ht="12.75">
      <c r="A304" s="238"/>
      <c r="B304" s="239"/>
      <c r="C304" s="239"/>
      <c r="D304" s="239"/>
      <c r="E304" s="240"/>
      <c r="F304" s="13" t="s">
        <v>27</v>
      </c>
      <c r="G304" s="13">
        <v>0</v>
      </c>
      <c r="H304" s="13">
        <v>0</v>
      </c>
      <c r="I304" s="13">
        <v>0</v>
      </c>
      <c r="J304" s="13"/>
    </row>
    <row r="305" spans="1:10" ht="27" customHeight="1" thickBot="1">
      <c r="A305" s="181" t="s">
        <v>18</v>
      </c>
      <c r="B305" s="182"/>
      <c r="C305" s="182"/>
      <c r="D305" s="182"/>
      <c r="E305" s="183"/>
      <c r="F305" s="164" t="s">
        <v>3</v>
      </c>
      <c r="G305" s="165"/>
      <c r="H305" s="165"/>
      <c r="I305" s="165"/>
      <c r="J305" s="166"/>
    </row>
    <row r="306" spans="1:10" ht="26.25" customHeight="1" thickBot="1">
      <c r="A306" s="100" t="s">
        <v>19</v>
      </c>
      <c r="B306" s="101"/>
      <c r="C306" s="101"/>
      <c r="D306" s="101"/>
      <c r="E306" s="102"/>
      <c r="F306" s="167" t="s">
        <v>4</v>
      </c>
      <c r="G306" s="168"/>
      <c r="H306" s="168"/>
      <c r="I306" s="168"/>
      <c r="J306" s="169"/>
    </row>
    <row r="307" spans="1:10" ht="24" customHeight="1" thickBot="1">
      <c r="A307" s="100" t="s">
        <v>20</v>
      </c>
      <c r="B307" s="101"/>
      <c r="C307" s="101"/>
      <c r="D307" s="101"/>
      <c r="E307" s="102"/>
      <c r="F307" s="167" t="s">
        <v>138</v>
      </c>
      <c r="G307" s="168"/>
      <c r="H307" s="168"/>
      <c r="I307" s="168"/>
      <c r="J307" s="169"/>
    </row>
    <row r="308" spans="1:10" ht="13.5" thickBot="1">
      <c r="A308" s="100" t="s">
        <v>21</v>
      </c>
      <c r="B308" s="101"/>
      <c r="C308" s="101"/>
      <c r="D308" s="101"/>
      <c r="E308" s="102"/>
      <c r="F308" s="167" t="s">
        <v>216</v>
      </c>
      <c r="G308" s="168"/>
      <c r="H308" s="168"/>
      <c r="I308" s="168"/>
      <c r="J308" s="169"/>
    </row>
    <row r="309" spans="1:10" ht="13.5" thickBot="1">
      <c r="A309" s="100" t="s">
        <v>22</v>
      </c>
      <c r="B309" s="101"/>
      <c r="C309" s="101"/>
      <c r="D309" s="101"/>
      <c r="E309" s="102"/>
      <c r="F309" s="167" t="s">
        <v>224</v>
      </c>
      <c r="G309" s="168"/>
      <c r="H309" s="168"/>
      <c r="I309" s="168"/>
      <c r="J309" s="169"/>
    </row>
    <row r="310" spans="1:10" ht="12.75">
      <c r="A310" s="209"/>
      <c r="B310" s="210"/>
      <c r="C310" s="210"/>
      <c r="D310" s="210"/>
      <c r="E310" s="211"/>
      <c r="F310" s="212"/>
      <c r="G310" s="213"/>
      <c r="H310" s="213"/>
      <c r="I310" s="213"/>
      <c r="J310" s="214"/>
    </row>
    <row r="311" spans="1:10" ht="12.75">
      <c r="A311" s="104" t="s">
        <v>5</v>
      </c>
      <c r="B311" s="105"/>
      <c r="C311" s="105"/>
      <c r="D311" s="105"/>
      <c r="E311" s="106"/>
      <c r="F311" s="30" t="s">
        <v>24</v>
      </c>
      <c r="G311" s="30">
        <f>G312+G313+G314+G315</f>
        <v>1211</v>
      </c>
      <c r="H311" s="30">
        <f>H312+H313+H314+H315</f>
        <v>1039</v>
      </c>
      <c r="I311" s="30">
        <f>I312+I313+I314+I315</f>
        <v>591.4000000000001</v>
      </c>
      <c r="J311" s="30"/>
    </row>
    <row r="312" spans="1:10" ht="12.75">
      <c r="A312" s="107"/>
      <c r="B312" s="76"/>
      <c r="C312" s="76"/>
      <c r="D312" s="76"/>
      <c r="E312" s="77"/>
      <c r="F312" s="31" t="s">
        <v>26</v>
      </c>
      <c r="G312" s="31">
        <v>0</v>
      </c>
      <c r="H312" s="31">
        <f>H322+H317</f>
        <v>0</v>
      </c>
      <c r="I312" s="31">
        <f>I317+I322</f>
        <v>0</v>
      </c>
      <c r="J312" s="31"/>
    </row>
    <row r="313" spans="1:10" ht="12.75">
      <c r="A313" s="107"/>
      <c r="B313" s="76"/>
      <c r="C313" s="76"/>
      <c r="D313" s="76"/>
      <c r="E313" s="77"/>
      <c r="F313" s="31" t="s">
        <v>25</v>
      </c>
      <c r="G313" s="31">
        <v>0</v>
      </c>
      <c r="H313" s="31">
        <f>H323+H318</f>
        <v>0</v>
      </c>
      <c r="I313" s="31">
        <f>I318+I323</f>
        <v>0</v>
      </c>
      <c r="J313" s="31"/>
    </row>
    <row r="314" spans="1:10" ht="12.75">
      <c r="A314" s="107"/>
      <c r="B314" s="76"/>
      <c r="C314" s="76"/>
      <c r="D314" s="76"/>
      <c r="E314" s="77"/>
      <c r="F314" s="31" t="s">
        <v>28</v>
      </c>
      <c r="G314" s="31">
        <f>G319+G324</f>
        <v>1211</v>
      </c>
      <c r="H314" s="31">
        <f>H324+H319</f>
        <v>1039</v>
      </c>
      <c r="I314" s="31">
        <f>I324+I319</f>
        <v>591.4000000000001</v>
      </c>
      <c r="J314" s="31"/>
    </row>
    <row r="315" spans="1:10" ht="12.75">
      <c r="A315" s="78"/>
      <c r="B315" s="73"/>
      <c r="C315" s="73"/>
      <c r="D315" s="73"/>
      <c r="E315" s="74"/>
      <c r="F315" s="32" t="s">
        <v>27</v>
      </c>
      <c r="G315" s="32">
        <v>0</v>
      </c>
      <c r="H315" s="32">
        <f>H325+H320</f>
        <v>0</v>
      </c>
      <c r="I315" s="32">
        <f>I325+I320</f>
        <v>0</v>
      </c>
      <c r="J315" s="32"/>
    </row>
    <row r="316" spans="1:10" ht="12.75">
      <c r="A316" s="110" t="s">
        <v>6</v>
      </c>
      <c r="B316" s="233"/>
      <c r="C316" s="233"/>
      <c r="D316" s="233"/>
      <c r="E316" s="234"/>
      <c r="F316" s="9" t="s">
        <v>24</v>
      </c>
      <c r="G316" s="15">
        <f>G317+G318+G319+G320</f>
        <v>698.8</v>
      </c>
      <c r="H316" s="15">
        <f>H317+H318+H319+H320</f>
        <v>375</v>
      </c>
      <c r="I316" s="15">
        <f>I317+I318+I319+I320</f>
        <v>297.1</v>
      </c>
      <c r="J316" s="11"/>
    </row>
    <row r="317" spans="1:10" ht="12.75">
      <c r="A317" s="235"/>
      <c r="B317" s="236"/>
      <c r="C317" s="236"/>
      <c r="D317" s="236"/>
      <c r="E317" s="237"/>
      <c r="F317" s="11" t="s">
        <v>26</v>
      </c>
      <c r="G317" s="11">
        <v>0</v>
      </c>
      <c r="H317" s="11">
        <v>0</v>
      </c>
      <c r="I317" s="11">
        <v>0</v>
      </c>
      <c r="J317" s="11"/>
    </row>
    <row r="318" spans="1:10" ht="12.75">
      <c r="A318" s="235"/>
      <c r="B318" s="236"/>
      <c r="C318" s="236"/>
      <c r="D318" s="236"/>
      <c r="E318" s="237"/>
      <c r="F318" s="11" t="s">
        <v>25</v>
      </c>
      <c r="G318" s="11">
        <v>0</v>
      </c>
      <c r="H318" s="11">
        <v>0</v>
      </c>
      <c r="I318" s="11">
        <v>0</v>
      </c>
      <c r="J318" s="11"/>
    </row>
    <row r="319" spans="1:10" ht="12.75">
      <c r="A319" s="235"/>
      <c r="B319" s="236"/>
      <c r="C319" s="236"/>
      <c r="D319" s="236"/>
      <c r="E319" s="237"/>
      <c r="F319" s="11" t="s">
        <v>28</v>
      </c>
      <c r="G319" s="11">
        <v>698.8</v>
      </c>
      <c r="H319" s="11">
        <v>375</v>
      </c>
      <c r="I319" s="11">
        <v>297.1</v>
      </c>
      <c r="J319" s="11"/>
    </row>
    <row r="320" spans="1:10" ht="12.75">
      <c r="A320" s="238"/>
      <c r="B320" s="239"/>
      <c r="C320" s="239"/>
      <c r="D320" s="239"/>
      <c r="E320" s="240"/>
      <c r="F320" s="13" t="s">
        <v>27</v>
      </c>
      <c r="G320" s="13">
        <v>0</v>
      </c>
      <c r="H320" s="13">
        <v>0</v>
      </c>
      <c r="I320" s="13">
        <v>0</v>
      </c>
      <c r="J320" s="13"/>
    </row>
    <row r="321" spans="1:10" ht="12.75">
      <c r="A321" s="110" t="s">
        <v>7</v>
      </c>
      <c r="B321" s="233"/>
      <c r="C321" s="233"/>
      <c r="D321" s="233"/>
      <c r="E321" s="234"/>
      <c r="F321" s="9" t="s">
        <v>24</v>
      </c>
      <c r="G321" s="9">
        <f>G322+G323+G324+G325</f>
        <v>512.2</v>
      </c>
      <c r="H321" s="9">
        <f>H322+H323+H324+H325</f>
        <v>664</v>
      </c>
      <c r="I321" s="9">
        <f>I322+I323+I324+I325</f>
        <v>294.3</v>
      </c>
      <c r="J321" s="11"/>
    </row>
    <row r="322" spans="1:10" ht="12.75">
      <c r="A322" s="235"/>
      <c r="B322" s="236"/>
      <c r="C322" s="236"/>
      <c r="D322" s="236"/>
      <c r="E322" s="237"/>
      <c r="F322" s="11" t="s">
        <v>26</v>
      </c>
      <c r="G322" s="11">
        <v>0</v>
      </c>
      <c r="H322" s="11">
        <v>0</v>
      </c>
      <c r="I322" s="11">
        <v>0</v>
      </c>
      <c r="J322" s="11"/>
    </row>
    <row r="323" spans="1:10" ht="12.75">
      <c r="A323" s="235"/>
      <c r="B323" s="236"/>
      <c r="C323" s="236"/>
      <c r="D323" s="236"/>
      <c r="E323" s="237"/>
      <c r="F323" s="11" t="s">
        <v>25</v>
      </c>
      <c r="G323" s="11">
        <v>0</v>
      </c>
      <c r="H323" s="11">
        <v>0</v>
      </c>
      <c r="I323" s="11">
        <v>0</v>
      </c>
      <c r="J323" s="11"/>
    </row>
    <row r="324" spans="1:10" ht="12.75">
      <c r="A324" s="235"/>
      <c r="B324" s="236"/>
      <c r="C324" s="236"/>
      <c r="D324" s="236"/>
      <c r="E324" s="237"/>
      <c r="F324" s="11" t="s">
        <v>28</v>
      </c>
      <c r="G324" s="11">
        <v>512.2</v>
      </c>
      <c r="H324" s="11">
        <v>664</v>
      </c>
      <c r="I324" s="11">
        <v>294.3</v>
      </c>
      <c r="J324" s="11"/>
    </row>
    <row r="325" spans="1:10" ht="13.5" customHeight="1">
      <c r="A325" s="238"/>
      <c r="B325" s="239"/>
      <c r="C325" s="239"/>
      <c r="D325" s="239"/>
      <c r="E325" s="240"/>
      <c r="F325" s="13" t="s">
        <v>27</v>
      </c>
      <c r="G325" s="13">
        <v>0</v>
      </c>
      <c r="H325" s="13">
        <v>0</v>
      </c>
      <c r="I325" s="13">
        <v>0</v>
      </c>
      <c r="J325" s="13"/>
    </row>
    <row r="326" spans="1:10" ht="27" customHeight="1" thickBot="1">
      <c r="A326" s="181" t="s">
        <v>18</v>
      </c>
      <c r="B326" s="182"/>
      <c r="C326" s="182"/>
      <c r="D326" s="182"/>
      <c r="E326" s="183"/>
      <c r="F326" s="164" t="s">
        <v>139</v>
      </c>
      <c r="G326" s="165"/>
      <c r="H326" s="165"/>
      <c r="I326" s="165"/>
      <c r="J326" s="166"/>
    </row>
    <row r="327" spans="1:10" ht="26.25" customHeight="1" thickBot="1">
      <c r="A327" s="100" t="s">
        <v>19</v>
      </c>
      <c r="B327" s="101"/>
      <c r="C327" s="101"/>
      <c r="D327" s="101"/>
      <c r="E327" s="102"/>
      <c r="F327" s="167" t="s">
        <v>183</v>
      </c>
      <c r="G327" s="168"/>
      <c r="H327" s="168"/>
      <c r="I327" s="168"/>
      <c r="J327" s="169"/>
    </row>
    <row r="328" spans="1:10" ht="13.5" thickBot="1">
      <c r="A328" s="100" t="s">
        <v>20</v>
      </c>
      <c r="B328" s="101"/>
      <c r="C328" s="101"/>
      <c r="D328" s="101"/>
      <c r="E328" s="102"/>
      <c r="F328" s="167" t="s">
        <v>140</v>
      </c>
      <c r="G328" s="168"/>
      <c r="H328" s="168"/>
      <c r="I328" s="168"/>
      <c r="J328" s="169"/>
    </row>
    <row r="329" spans="1:10" ht="13.5" thickBot="1">
      <c r="A329" s="100" t="s">
        <v>21</v>
      </c>
      <c r="B329" s="101"/>
      <c r="C329" s="101"/>
      <c r="D329" s="101"/>
      <c r="E329" s="102"/>
      <c r="F329" s="167" t="s">
        <v>141</v>
      </c>
      <c r="G329" s="168"/>
      <c r="H329" s="168"/>
      <c r="I329" s="168"/>
      <c r="J329" s="169"/>
    </row>
    <row r="330" spans="1:10" ht="13.5" thickBot="1">
      <c r="A330" s="100" t="s">
        <v>22</v>
      </c>
      <c r="B330" s="101"/>
      <c r="C330" s="101"/>
      <c r="D330" s="101"/>
      <c r="E330" s="102"/>
      <c r="F330" s="167" t="s">
        <v>224</v>
      </c>
      <c r="G330" s="168"/>
      <c r="H330" s="168"/>
      <c r="I330" s="168"/>
      <c r="J330" s="169"/>
    </row>
    <row r="331" spans="1:10" ht="12.75">
      <c r="A331" s="209"/>
      <c r="B331" s="210"/>
      <c r="C331" s="210"/>
      <c r="D331" s="210"/>
      <c r="E331" s="211"/>
      <c r="F331" s="212"/>
      <c r="G331" s="213"/>
      <c r="H331" s="213"/>
      <c r="I331" s="213"/>
      <c r="J331" s="214"/>
    </row>
    <row r="332" spans="1:10" ht="12.75">
      <c r="A332" s="104" t="s">
        <v>142</v>
      </c>
      <c r="B332" s="105"/>
      <c r="C332" s="105"/>
      <c r="D332" s="105"/>
      <c r="E332" s="106"/>
      <c r="F332" s="30" t="s">
        <v>24</v>
      </c>
      <c r="G332" s="30">
        <f>G333+G334+G335+G336</f>
        <v>46286.9</v>
      </c>
      <c r="H332" s="30">
        <f aca="true" t="shared" si="2" ref="H332:I335">H337+H342+H347+H352</f>
        <v>76359.7</v>
      </c>
      <c r="I332" s="30">
        <f t="shared" si="2"/>
        <v>50868.7</v>
      </c>
      <c r="J332" s="30"/>
    </row>
    <row r="333" spans="1:10" ht="12.75">
      <c r="A333" s="107"/>
      <c r="B333" s="76"/>
      <c r="C333" s="76"/>
      <c r="D333" s="76"/>
      <c r="E333" s="77"/>
      <c r="F333" s="31" t="s">
        <v>26</v>
      </c>
      <c r="G333" s="31">
        <v>0</v>
      </c>
      <c r="H333" s="31">
        <f t="shared" si="2"/>
        <v>0</v>
      </c>
      <c r="I333" s="31">
        <f t="shared" si="2"/>
        <v>0</v>
      </c>
      <c r="J333" s="31"/>
    </row>
    <row r="334" spans="1:10" ht="12.75">
      <c r="A334" s="107"/>
      <c r="B334" s="76"/>
      <c r="C334" s="76"/>
      <c r="D334" s="76"/>
      <c r="E334" s="77"/>
      <c r="F334" s="31" t="s">
        <v>25</v>
      </c>
      <c r="G334" s="31">
        <f>G354+G349+G344+G339</f>
        <v>0</v>
      </c>
      <c r="H334" s="31">
        <f t="shared" si="2"/>
        <v>1660.1</v>
      </c>
      <c r="I334" s="31">
        <f t="shared" si="2"/>
        <v>830.1</v>
      </c>
      <c r="J334" s="31"/>
    </row>
    <row r="335" spans="1:10" ht="12.75">
      <c r="A335" s="107"/>
      <c r="B335" s="76"/>
      <c r="C335" s="76"/>
      <c r="D335" s="76"/>
      <c r="E335" s="77"/>
      <c r="F335" s="31" t="s">
        <v>28</v>
      </c>
      <c r="G335" s="31">
        <f>G355+G350+G345+G340</f>
        <v>46286.9</v>
      </c>
      <c r="H335" s="31">
        <f t="shared" si="2"/>
        <v>74699.6</v>
      </c>
      <c r="I335" s="31">
        <f t="shared" si="2"/>
        <v>50038.6</v>
      </c>
      <c r="J335" s="31"/>
    </row>
    <row r="336" spans="1:10" ht="12.75">
      <c r="A336" s="78"/>
      <c r="B336" s="73"/>
      <c r="C336" s="73"/>
      <c r="D336" s="73"/>
      <c r="E336" s="74"/>
      <c r="F336" s="32" t="s">
        <v>27</v>
      </c>
      <c r="G336" s="32">
        <f>G356+G351+G346+G341</f>
        <v>0</v>
      </c>
      <c r="H336" s="32">
        <f>H356+H351+H346+H341</f>
        <v>0</v>
      </c>
      <c r="I336" s="32">
        <f>I341+I346+I351+I356</f>
        <v>0</v>
      </c>
      <c r="J336" s="32"/>
    </row>
    <row r="337" spans="1:10" ht="12.75">
      <c r="A337" s="224" t="s">
        <v>143</v>
      </c>
      <c r="B337" s="225"/>
      <c r="C337" s="225"/>
      <c r="D337" s="225"/>
      <c r="E337" s="226"/>
      <c r="F337" s="9" t="s">
        <v>24</v>
      </c>
      <c r="G337" s="9">
        <f>G338+G339+G340+G341</f>
        <v>400</v>
      </c>
      <c r="H337" s="9">
        <f>H338+H339+H340+H341</f>
        <v>185</v>
      </c>
      <c r="I337" s="9">
        <f>I338+I339+I340+I341</f>
        <v>78.7</v>
      </c>
      <c r="J337" s="9"/>
    </row>
    <row r="338" spans="1:10" ht="12.75">
      <c r="A338" s="227"/>
      <c r="B338" s="228"/>
      <c r="C338" s="228"/>
      <c r="D338" s="228"/>
      <c r="E338" s="229"/>
      <c r="F338" s="11" t="s">
        <v>26</v>
      </c>
      <c r="G338" s="11">
        <v>0</v>
      </c>
      <c r="H338" s="11">
        <v>0</v>
      </c>
      <c r="I338" s="11">
        <v>0</v>
      </c>
      <c r="J338" s="11"/>
    </row>
    <row r="339" spans="1:10" ht="12.75">
      <c r="A339" s="227"/>
      <c r="B339" s="228"/>
      <c r="C339" s="228"/>
      <c r="D339" s="228"/>
      <c r="E339" s="229"/>
      <c r="F339" s="11" t="s">
        <v>25</v>
      </c>
      <c r="G339" s="11">
        <v>0</v>
      </c>
      <c r="H339" s="11">
        <v>0</v>
      </c>
      <c r="I339" s="11">
        <v>0</v>
      </c>
      <c r="J339" s="11"/>
    </row>
    <row r="340" spans="1:10" ht="12.75">
      <c r="A340" s="227"/>
      <c r="B340" s="228"/>
      <c r="C340" s="228"/>
      <c r="D340" s="228"/>
      <c r="E340" s="229"/>
      <c r="F340" s="11" t="s">
        <v>28</v>
      </c>
      <c r="G340" s="11">
        <v>400</v>
      </c>
      <c r="H340" s="11">
        <v>185</v>
      </c>
      <c r="I340" s="11">
        <v>78.7</v>
      </c>
      <c r="J340" s="11"/>
    </row>
    <row r="341" spans="1:10" ht="12.75">
      <c r="A341" s="230"/>
      <c r="B341" s="231"/>
      <c r="C341" s="231"/>
      <c r="D341" s="231"/>
      <c r="E341" s="232"/>
      <c r="F341" s="13" t="s">
        <v>27</v>
      </c>
      <c r="G341" s="13">
        <v>0</v>
      </c>
      <c r="H341" s="13">
        <v>0</v>
      </c>
      <c r="I341" s="13">
        <v>0</v>
      </c>
      <c r="J341" s="13"/>
    </row>
    <row r="342" spans="1:10" ht="12.75">
      <c r="A342" s="215" t="s">
        <v>144</v>
      </c>
      <c r="B342" s="216"/>
      <c r="C342" s="216"/>
      <c r="D342" s="216"/>
      <c r="E342" s="217"/>
      <c r="F342" s="9" t="s">
        <v>24</v>
      </c>
      <c r="G342" s="6">
        <f>G343+G344+G345+G346</f>
        <v>29632.5</v>
      </c>
      <c r="H342" s="6">
        <f>H343+H344+H345+H346</f>
        <v>63022.9</v>
      </c>
      <c r="I342" s="9">
        <f>I343+I344+I345+I346</f>
        <v>44864.7</v>
      </c>
      <c r="J342" s="41"/>
    </row>
    <row r="343" spans="1:10" ht="12.75">
      <c r="A343" s="218"/>
      <c r="B343" s="219"/>
      <c r="C343" s="219"/>
      <c r="D343" s="219"/>
      <c r="E343" s="220"/>
      <c r="F343" s="11" t="s">
        <v>26</v>
      </c>
      <c r="G343" s="3">
        <v>0</v>
      </c>
      <c r="H343" s="3">
        <v>0</v>
      </c>
      <c r="I343" s="11">
        <v>0</v>
      </c>
      <c r="J343" s="3"/>
    </row>
    <row r="344" spans="1:10" ht="12.75">
      <c r="A344" s="218"/>
      <c r="B344" s="219"/>
      <c r="C344" s="219"/>
      <c r="D344" s="219"/>
      <c r="E344" s="220"/>
      <c r="F344" s="11" t="s">
        <v>25</v>
      </c>
      <c r="G344" s="3">
        <v>0</v>
      </c>
      <c r="H344" s="3">
        <v>1660.1</v>
      </c>
      <c r="I344" s="11">
        <v>830.1</v>
      </c>
      <c r="J344" s="3"/>
    </row>
    <row r="345" spans="1:10" ht="12.75">
      <c r="A345" s="218"/>
      <c r="B345" s="219"/>
      <c r="C345" s="219"/>
      <c r="D345" s="219"/>
      <c r="E345" s="220"/>
      <c r="F345" s="11" t="s">
        <v>28</v>
      </c>
      <c r="G345" s="3">
        <v>29632.5</v>
      </c>
      <c r="H345" s="3">
        <v>61362.8</v>
      </c>
      <c r="I345" s="11">
        <v>44034.6</v>
      </c>
      <c r="J345" s="3"/>
    </row>
    <row r="346" spans="1:10" ht="12.75">
      <c r="A346" s="221"/>
      <c r="B346" s="222"/>
      <c r="C346" s="222"/>
      <c r="D346" s="222"/>
      <c r="E346" s="223"/>
      <c r="F346" s="13" t="s">
        <v>27</v>
      </c>
      <c r="G346" s="5">
        <v>0</v>
      </c>
      <c r="H346" s="5">
        <v>0</v>
      </c>
      <c r="I346" s="13">
        <v>0</v>
      </c>
      <c r="J346" s="5"/>
    </row>
    <row r="347" spans="1:10" ht="12.75">
      <c r="A347" s="215" t="s">
        <v>145</v>
      </c>
      <c r="B347" s="216"/>
      <c r="C347" s="216"/>
      <c r="D347" s="216"/>
      <c r="E347" s="217"/>
      <c r="F347" s="9" t="s">
        <v>24</v>
      </c>
      <c r="G347" s="6">
        <f>G348+G349+G350+G351</f>
        <v>120</v>
      </c>
      <c r="H347" s="6">
        <f>H348+H349+H350+H351</f>
        <v>0</v>
      </c>
      <c r="I347" s="9">
        <f>I348+I349+I350+I351</f>
        <v>0</v>
      </c>
      <c r="J347" s="41"/>
    </row>
    <row r="348" spans="1:10" ht="12.75">
      <c r="A348" s="218"/>
      <c r="B348" s="219"/>
      <c r="C348" s="219"/>
      <c r="D348" s="219"/>
      <c r="E348" s="220"/>
      <c r="F348" s="11" t="s">
        <v>26</v>
      </c>
      <c r="G348" s="3">
        <v>0</v>
      </c>
      <c r="H348" s="3">
        <v>0</v>
      </c>
      <c r="I348" s="11">
        <v>0</v>
      </c>
      <c r="J348" s="3"/>
    </row>
    <row r="349" spans="1:10" ht="12.75">
      <c r="A349" s="218"/>
      <c r="B349" s="219"/>
      <c r="C349" s="219"/>
      <c r="D349" s="219"/>
      <c r="E349" s="220"/>
      <c r="F349" s="11" t="s">
        <v>25</v>
      </c>
      <c r="G349" s="3">
        <v>0</v>
      </c>
      <c r="H349" s="3">
        <v>0</v>
      </c>
      <c r="I349" s="11">
        <v>0</v>
      </c>
      <c r="J349" s="17"/>
    </row>
    <row r="350" spans="1:10" ht="12.75">
      <c r="A350" s="218"/>
      <c r="B350" s="219"/>
      <c r="C350" s="219"/>
      <c r="D350" s="219"/>
      <c r="E350" s="220"/>
      <c r="F350" s="11" t="s">
        <v>28</v>
      </c>
      <c r="G350" s="3">
        <v>120</v>
      </c>
      <c r="H350" s="3">
        <v>0</v>
      </c>
      <c r="I350" s="11">
        <v>0</v>
      </c>
      <c r="J350" s="3"/>
    </row>
    <row r="351" spans="1:10" ht="12.75">
      <c r="A351" s="221"/>
      <c r="B351" s="222"/>
      <c r="C351" s="222"/>
      <c r="D351" s="222"/>
      <c r="E351" s="223"/>
      <c r="F351" s="13" t="s">
        <v>27</v>
      </c>
      <c r="G351" s="5">
        <v>0</v>
      </c>
      <c r="H351" s="5">
        <v>0</v>
      </c>
      <c r="I351" s="13">
        <v>0</v>
      </c>
      <c r="J351" s="5"/>
    </row>
    <row r="352" spans="1:10" ht="12.75">
      <c r="A352" s="215" t="s">
        <v>146</v>
      </c>
      <c r="B352" s="216"/>
      <c r="C352" s="216"/>
      <c r="D352" s="216"/>
      <c r="E352" s="217"/>
      <c r="F352" s="9" t="s">
        <v>24</v>
      </c>
      <c r="G352" s="6">
        <f>G353+G354+G355+G356</f>
        <v>16134.4</v>
      </c>
      <c r="H352" s="6">
        <f>H353+H354+H355+H356</f>
        <v>13151.8</v>
      </c>
      <c r="I352" s="9">
        <f>I353+I354+I355+I356</f>
        <v>5925.3</v>
      </c>
      <c r="J352" s="41"/>
    </row>
    <row r="353" spans="1:10" ht="12.75">
      <c r="A353" s="218"/>
      <c r="B353" s="219"/>
      <c r="C353" s="219"/>
      <c r="D353" s="219"/>
      <c r="E353" s="220"/>
      <c r="F353" s="11" t="s">
        <v>26</v>
      </c>
      <c r="G353" s="3">
        <v>0</v>
      </c>
      <c r="H353" s="3">
        <v>0</v>
      </c>
      <c r="I353" s="11">
        <v>0</v>
      </c>
      <c r="J353" s="3"/>
    </row>
    <row r="354" spans="1:10" ht="12.75">
      <c r="A354" s="218"/>
      <c r="B354" s="219"/>
      <c r="C354" s="219"/>
      <c r="D354" s="219"/>
      <c r="E354" s="220"/>
      <c r="F354" s="11" t="s">
        <v>25</v>
      </c>
      <c r="G354" s="3">
        <v>0</v>
      </c>
      <c r="H354" s="3">
        <v>0</v>
      </c>
      <c r="I354" s="11">
        <v>0</v>
      </c>
      <c r="J354" s="17"/>
    </row>
    <row r="355" spans="1:10" ht="12.75">
      <c r="A355" s="218"/>
      <c r="B355" s="219"/>
      <c r="C355" s="219"/>
      <c r="D355" s="219"/>
      <c r="E355" s="220"/>
      <c r="F355" s="11" t="s">
        <v>28</v>
      </c>
      <c r="G355" s="3">
        <v>16134.4</v>
      </c>
      <c r="H355" s="3">
        <v>13151.8</v>
      </c>
      <c r="I355" s="11">
        <v>5925.3</v>
      </c>
      <c r="J355" s="3"/>
    </row>
    <row r="356" spans="1:10" ht="12.75">
      <c r="A356" s="221"/>
      <c r="B356" s="222"/>
      <c r="C356" s="222"/>
      <c r="D356" s="222"/>
      <c r="E356" s="223"/>
      <c r="F356" s="13" t="s">
        <v>27</v>
      </c>
      <c r="G356" s="5">
        <v>0</v>
      </c>
      <c r="H356" s="5">
        <v>0</v>
      </c>
      <c r="I356" s="13">
        <v>0</v>
      </c>
      <c r="J356" s="5"/>
    </row>
    <row r="357" spans="1:10" ht="51" customHeight="1" thickBot="1">
      <c r="A357" s="181" t="s">
        <v>18</v>
      </c>
      <c r="B357" s="182"/>
      <c r="C357" s="182"/>
      <c r="D357" s="182"/>
      <c r="E357" s="183"/>
      <c r="F357" s="164" t="s">
        <v>222</v>
      </c>
      <c r="G357" s="165"/>
      <c r="H357" s="165"/>
      <c r="I357" s="165"/>
      <c r="J357" s="166"/>
    </row>
    <row r="358" spans="1:10" ht="29.25" customHeight="1" thickBot="1">
      <c r="A358" s="100" t="s">
        <v>19</v>
      </c>
      <c r="B358" s="101"/>
      <c r="C358" s="101"/>
      <c r="D358" s="101"/>
      <c r="E358" s="102"/>
      <c r="F358" s="167" t="s">
        <v>221</v>
      </c>
      <c r="G358" s="168"/>
      <c r="H358" s="168"/>
      <c r="I358" s="168"/>
      <c r="J358" s="169"/>
    </row>
    <row r="359" spans="1:10" ht="13.5" thickBot="1">
      <c r="A359" s="100" t="s">
        <v>20</v>
      </c>
      <c r="B359" s="101"/>
      <c r="C359" s="101"/>
      <c r="D359" s="101"/>
      <c r="E359" s="102"/>
      <c r="F359" s="167" t="s">
        <v>147</v>
      </c>
      <c r="G359" s="168"/>
      <c r="H359" s="168"/>
      <c r="I359" s="168"/>
      <c r="J359" s="169"/>
    </row>
    <row r="360" spans="1:10" ht="13.5" thickBot="1">
      <c r="A360" s="100" t="s">
        <v>21</v>
      </c>
      <c r="B360" s="101"/>
      <c r="C360" s="101"/>
      <c r="D360" s="101"/>
      <c r="E360" s="102"/>
      <c r="F360" s="167" t="s">
        <v>216</v>
      </c>
      <c r="G360" s="168"/>
      <c r="H360" s="168"/>
      <c r="I360" s="168"/>
      <c r="J360" s="169"/>
    </row>
    <row r="361" spans="1:10" ht="13.5" thickBot="1">
      <c r="A361" s="100" t="s">
        <v>22</v>
      </c>
      <c r="B361" s="101"/>
      <c r="C361" s="101"/>
      <c r="D361" s="101"/>
      <c r="E361" s="102"/>
      <c r="F361" s="167" t="s">
        <v>16</v>
      </c>
      <c r="G361" s="168"/>
      <c r="H361" s="168"/>
      <c r="I361" s="168"/>
      <c r="J361" s="169"/>
    </row>
    <row r="362" spans="1:10" ht="12.75">
      <c r="A362" s="209"/>
      <c r="B362" s="210"/>
      <c r="C362" s="210"/>
      <c r="D362" s="210"/>
      <c r="E362" s="211"/>
      <c r="F362" s="212"/>
      <c r="G362" s="213"/>
      <c r="H362" s="213"/>
      <c r="I362" s="213"/>
      <c r="J362" s="214"/>
    </row>
    <row r="363" spans="1:10" ht="12.75">
      <c r="A363" s="104" t="s">
        <v>148</v>
      </c>
      <c r="B363" s="105"/>
      <c r="C363" s="105"/>
      <c r="D363" s="105"/>
      <c r="E363" s="106"/>
      <c r="F363" s="30" t="s">
        <v>24</v>
      </c>
      <c r="G363" s="30">
        <f>G364+G365+G366+G367</f>
        <v>1219.5</v>
      </c>
      <c r="H363" s="30">
        <f>H364+H365+H366+H367</f>
        <v>901.8</v>
      </c>
      <c r="I363" s="30">
        <f>I364+I365+I366+I367</f>
        <v>145.1</v>
      </c>
      <c r="J363" s="30"/>
    </row>
    <row r="364" spans="1:10" ht="12.75">
      <c r="A364" s="107"/>
      <c r="B364" s="76"/>
      <c r="C364" s="76"/>
      <c r="D364" s="76"/>
      <c r="E364" s="77"/>
      <c r="F364" s="31" t="s">
        <v>26</v>
      </c>
      <c r="G364" s="31">
        <f>G369+G374</f>
        <v>89.1</v>
      </c>
      <c r="H364" s="31">
        <f>H369+H374</f>
        <v>159.2</v>
      </c>
      <c r="I364" s="31">
        <f>I369+I374</f>
        <v>7</v>
      </c>
      <c r="J364" s="31"/>
    </row>
    <row r="365" spans="1:10" ht="12.75">
      <c r="A365" s="107"/>
      <c r="B365" s="76"/>
      <c r="C365" s="76"/>
      <c r="D365" s="76"/>
      <c r="E365" s="77"/>
      <c r="F365" s="31" t="s">
        <v>25</v>
      </c>
      <c r="G365" s="31">
        <v>0</v>
      </c>
      <c r="H365" s="31">
        <v>0</v>
      </c>
      <c r="I365" s="31">
        <v>0</v>
      </c>
      <c r="J365" s="31"/>
    </row>
    <row r="366" spans="1:10" ht="12.75">
      <c r="A366" s="107"/>
      <c r="B366" s="76"/>
      <c r="C366" s="76"/>
      <c r="D366" s="76"/>
      <c r="E366" s="77"/>
      <c r="F366" s="31" t="s">
        <v>28</v>
      </c>
      <c r="G366" s="31">
        <f aca="true" t="shared" si="3" ref="G366:I367">G371+G376</f>
        <v>507.9</v>
      </c>
      <c r="H366" s="31">
        <f t="shared" si="3"/>
        <v>120</v>
      </c>
      <c r="I366" s="31">
        <f t="shared" si="3"/>
        <v>0</v>
      </c>
      <c r="J366" s="31"/>
    </row>
    <row r="367" spans="1:10" ht="12.75">
      <c r="A367" s="78"/>
      <c r="B367" s="73"/>
      <c r="C367" s="73"/>
      <c r="D367" s="73"/>
      <c r="E367" s="74"/>
      <c r="F367" s="32" t="s">
        <v>27</v>
      </c>
      <c r="G367" s="32">
        <f t="shared" si="3"/>
        <v>622.5</v>
      </c>
      <c r="H367" s="32">
        <f t="shared" si="3"/>
        <v>622.5999999999999</v>
      </c>
      <c r="I367" s="32">
        <f t="shared" si="3"/>
        <v>138.1</v>
      </c>
      <c r="J367" s="32"/>
    </row>
    <row r="368" spans="1:10" ht="12.75" customHeight="1">
      <c r="A368" s="197" t="s">
        <v>152</v>
      </c>
      <c r="B368" s="200" t="s">
        <v>149</v>
      </c>
      <c r="C368" s="200" t="s">
        <v>43</v>
      </c>
      <c r="D368" s="203" t="s">
        <v>15</v>
      </c>
      <c r="E368" s="206" t="s">
        <v>150</v>
      </c>
      <c r="F368" s="9" t="s">
        <v>24</v>
      </c>
      <c r="G368" s="6">
        <f>G369+G370+G371+G372</f>
        <v>472.7</v>
      </c>
      <c r="H368" s="6">
        <f>H369+H370+H371+H372</f>
        <v>429.09999999999997</v>
      </c>
      <c r="I368" s="6">
        <f>I369+I370+I371+I372</f>
        <v>145.1</v>
      </c>
      <c r="J368" s="17"/>
    </row>
    <row r="369" spans="1:10" ht="12.75">
      <c r="A369" s="198"/>
      <c r="B369" s="201"/>
      <c r="C369" s="201"/>
      <c r="D369" s="204"/>
      <c r="E369" s="207"/>
      <c r="F369" s="11" t="s">
        <v>26</v>
      </c>
      <c r="G369" s="3">
        <v>28</v>
      </c>
      <c r="H369" s="3">
        <v>17.7</v>
      </c>
      <c r="I369" s="3">
        <v>7</v>
      </c>
      <c r="J369" s="3"/>
    </row>
    <row r="370" spans="1:10" ht="12.75">
      <c r="A370" s="198"/>
      <c r="B370" s="201"/>
      <c r="C370" s="201"/>
      <c r="D370" s="204"/>
      <c r="E370" s="207"/>
      <c r="F370" s="11" t="s">
        <v>25</v>
      </c>
      <c r="G370" s="3">
        <v>0</v>
      </c>
      <c r="H370" s="3">
        <v>0</v>
      </c>
      <c r="I370" s="3">
        <v>0</v>
      </c>
      <c r="J370" s="17"/>
    </row>
    <row r="371" spans="1:10" ht="12.75">
      <c r="A371" s="198"/>
      <c r="B371" s="201"/>
      <c r="C371" s="201"/>
      <c r="D371" s="204"/>
      <c r="E371" s="207"/>
      <c r="F371" s="11" t="s">
        <v>28</v>
      </c>
      <c r="G371" s="3">
        <v>33.4</v>
      </c>
      <c r="H371" s="3">
        <v>0</v>
      </c>
      <c r="I371" s="3">
        <v>0</v>
      </c>
      <c r="J371" s="16"/>
    </row>
    <row r="372" spans="1:10" ht="12.75">
      <c r="A372" s="199"/>
      <c r="B372" s="202"/>
      <c r="C372" s="202"/>
      <c r="D372" s="205"/>
      <c r="E372" s="208"/>
      <c r="F372" s="13" t="s">
        <v>27</v>
      </c>
      <c r="G372" s="5">
        <v>411.3</v>
      </c>
      <c r="H372" s="5">
        <v>411.4</v>
      </c>
      <c r="I372" s="5">
        <v>138.1</v>
      </c>
      <c r="J372" s="5"/>
    </row>
    <row r="373" spans="1:10" ht="12.75">
      <c r="A373" s="197" t="s">
        <v>153</v>
      </c>
      <c r="B373" s="200" t="s">
        <v>151</v>
      </c>
      <c r="C373" s="200" t="s">
        <v>43</v>
      </c>
      <c r="D373" s="203" t="s">
        <v>15</v>
      </c>
      <c r="E373" s="206" t="s">
        <v>150</v>
      </c>
      <c r="F373" s="9" t="s">
        <v>24</v>
      </c>
      <c r="G373" s="6">
        <f>G374+G375+G376+G377</f>
        <v>746.8</v>
      </c>
      <c r="H373" s="6">
        <f>H374+H375+H376+H377</f>
        <v>472.7</v>
      </c>
      <c r="I373" s="6">
        <f>I374+I375+I376+I377</f>
        <v>0</v>
      </c>
      <c r="J373" s="17"/>
    </row>
    <row r="374" spans="1:10" ht="12.75">
      <c r="A374" s="198"/>
      <c r="B374" s="201"/>
      <c r="C374" s="201"/>
      <c r="D374" s="204"/>
      <c r="E374" s="207"/>
      <c r="F374" s="11" t="s">
        <v>26</v>
      </c>
      <c r="G374" s="3">
        <v>61.1</v>
      </c>
      <c r="H374" s="3">
        <v>141.5</v>
      </c>
      <c r="I374" s="3">
        <v>0</v>
      </c>
      <c r="J374" s="3"/>
    </row>
    <row r="375" spans="1:10" ht="12.75">
      <c r="A375" s="198"/>
      <c r="B375" s="201"/>
      <c r="C375" s="201"/>
      <c r="D375" s="204"/>
      <c r="E375" s="207"/>
      <c r="F375" s="11" t="s">
        <v>25</v>
      </c>
      <c r="G375" s="3">
        <v>0</v>
      </c>
      <c r="H375" s="3">
        <v>0</v>
      </c>
      <c r="I375" s="3">
        <v>0</v>
      </c>
      <c r="J375" s="17"/>
    </row>
    <row r="376" spans="1:10" ht="12.75">
      <c r="A376" s="198"/>
      <c r="B376" s="201"/>
      <c r="C376" s="201"/>
      <c r="D376" s="204"/>
      <c r="E376" s="207"/>
      <c r="F376" s="11" t="s">
        <v>28</v>
      </c>
      <c r="G376" s="3">
        <v>474.5</v>
      </c>
      <c r="H376" s="3">
        <v>120</v>
      </c>
      <c r="I376" s="3">
        <v>0</v>
      </c>
      <c r="J376" s="16"/>
    </row>
    <row r="377" spans="1:10" ht="12.75">
      <c r="A377" s="199"/>
      <c r="B377" s="202"/>
      <c r="C377" s="202"/>
      <c r="D377" s="205"/>
      <c r="E377" s="208"/>
      <c r="F377" s="13" t="s">
        <v>27</v>
      </c>
      <c r="G377" s="5">
        <v>211.2</v>
      </c>
      <c r="H377" s="5">
        <v>211.2</v>
      </c>
      <c r="I377" s="5">
        <v>0</v>
      </c>
      <c r="J377" s="5"/>
    </row>
    <row r="378" spans="1:10" ht="39" customHeight="1" thickBot="1">
      <c r="A378" s="181" t="s">
        <v>18</v>
      </c>
      <c r="B378" s="182"/>
      <c r="C378" s="182"/>
      <c r="D378" s="182"/>
      <c r="E378" s="183"/>
      <c r="F378" s="164" t="s">
        <v>0</v>
      </c>
      <c r="G378" s="165"/>
      <c r="H378" s="165"/>
      <c r="I378" s="165"/>
      <c r="J378" s="166"/>
    </row>
    <row r="379" spans="1:10" ht="27.75" customHeight="1" thickBot="1">
      <c r="A379" s="100" t="s">
        <v>19</v>
      </c>
      <c r="B379" s="101"/>
      <c r="C379" s="101"/>
      <c r="D379" s="101"/>
      <c r="E379" s="102"/>
      <c r="F379" s="167" t="s">
        <v>181</v>
      </c>
      <c r="G379" s="168"/>
      <c r="H379" s="168"/>
      <c r="I379" s="168"/>
      <c r="J379" s="169"/>
    </row>
    <row r="380" spans="1:12" ht="25.5" customHeight="1" thickBot="1">
      <c r="A380" s="100" t="s">
        <v>20</v>
      </c>
      <c r="B380" s="101"/>
      <c r="C380" s="101"/>
      <c r="D380" s="101"/>
      <c r="E380" s="102"/>
      <c r="F380" s="167" t="s">
        <v>154</v>
      </c>
      <c r="G380" s="168"/>
      <c r="H380" s="168"/>
      <c r="I380" s="168"/>
      <c r="J380" s="169"/>
      <c r="L380" t="s">
        <v>197</v>
      </c>
    </row>
    <row r="381" spans="1:10" ht="14.25" customHeight="1" thickBot="1">
      <c r="A381" s="100" t="s">
        <v>21</v>
      </c>
      <c r="B381" s="101"/>
      <c r="C381" s="101"/>
      <c r="D381" s="101"/>
      <c r="E381" s="102"/>
      <c r="F381" s="167" t="s">
        <v>161</v>
      </c>
      <c r="G381" s="168"/>
      <c r="H381" s="168"/>
      <c r="I381" s="168"/>
      <c r="J381" s="169"/>
    </row>
    <row r="382" spans="1:10" ht="15" customHeight="1" thickBot="1">
      <c r="A382" s="100" t="s">
        <v>22</v>
      </c>
      <c r="B382" s="101"/>
      <c r="C382" s="101"/>
      <c r="D382" s="101"/>
      <c r="E382" s="102"/>
      <c r="F382" s="167" t="s">
        <v>224</v>
      </c>
      <c r="G382" s="168"/>
      <c r="H382" s="168"/>
      <c r="I382" s="168"/>
      <c r="J382" s="169"/>
    </row>
    <row r="383" spans="1:10" ht="12.75">
      <c r="A383" s="104" t="s">
        <v>182</v>
      </c>
      <c r="B383" s="105"/>
      <c r="C383" s="105"/>
      <c r="D383" s="105"/>
      <c r="E383" s="106"/>
      <c r="F383" s="30" t="s">
        <v>24</v>
      </c>
      <c r="G383" s="30">
        <f>G384+G385+G386+G387</f>
        <v>3400</v>
      </c>
      <c r="H383" s="30">
        <f>H384+H385+H386+H387</f>
        <v>3400</v>
      </c>
      <c r="I383" s="30">
        <f>I384+I385+I386+I387</f>
        <v>1050</v>
      </c>
      <c r="J383" s="23"/>
    </row>
    <row r="384" spans="1:10" ht="12.75">
      <c r="A384" s="107"/>
      <c r="B384" s="76"/>
      <c r="C384" s="76"/>
      <c r="D384" s="76"/>
      <c r="E384" s="77"/>
      <c r="F384" s="31" t="s">
        <v>26</v>
      </c>
      <c r="G384" s="31">
        <f aca="true" t="shared" si="4" ref="G384:I385">G389+G394</f>
        <v>0</v>
      </c>
      <c r="H384" s="31">
        <f t="shared" si="4"/>
        <v>0</v>
      </c>
      <c r="I384" s="31">
        <f t="shared" si="4"/>
        <v>609.6</v>
      </c>
      <c r="J384" s="19"/>
    </row>
    <row r="385" spans="1:10" ht="12.75">
      <c r="A385" s="107"/>
      <c r="B385" s="76"/>
      <c r="C385" s="76"/>
      <c r="D385" s="76"/>
      <c r="E385" s="77"/>
      <c r="F385" s="31" t="s">
        <v>25</v>
      </c>
      <c r="G385" s="31">
        <f t="shared" si="4"/>
        <v>0</v>
      </c>
      <c r="H385" s="31">
        <f t="shared" si="4"/>
        <v>0</v>
      </c>
      <c r="I385" s="31">
        <f t="shared" si="4"/>
        <v>197.8</v>
      </c>
      <c r="J385" s="19"/>
    </row>
    <row r="386" spans="1:10" ht="12.75">
      <c r="A386" s="107"/>
      <c r="B386" s="76"/>
      <c r="C386" s="76"/>
      <c r="D386" s="76"/>
      <c r="E386" s="77"/>
      <c r="F386" s="31" t="s">
        <v>28</v>
      </c>
      <c r="G386" s="31">
        <f>G391+G396</f>
        <v>3400</v>
      </c>
      <c r="H386" s="31">
        <f>H391+H396</f>
        <v>3400</v>
      </c>
      <c r="I386" s="31">
        <f>I391+I396</f>
        <v>242.60000000000002</v>
      </c>
      <c r="J386" s="24"/>
    </row>
    <row r="387" spans="1:10" ht="12.75">
      <c r="A387" s="78"/>
      <c r="B387" s="73"/>
      <c r="C387" s="73"/>
      <c r="D387" s="73"/>
      <c r="E387" s="74"/>
      <c r="F387" s="32" t="s">
        <v>27</v>
      </c>
      <c r="G387" s="32">
        <f>G397+G392</f>
        <v>0</v>
      </c>
      <c r="H387" s="32">
        <f>H392+H397</f>
        <v>0</v>
      </c>
      <c r="I387" s="32">
        <f>I392+I397</f>
        <v>0</v>
      </c>
      <c r="J387" s="20"/>
    </row>
    <row r="388" spans="1:10" ht="12.75">
      <c r="A388" s="196" t="s">
        <v>1</v>
      </c>
      <c r="B388" s="89"/>
      <c r="C388" s="89"/>
      <c r="D388" s="89"/>
      <c r="E388" s="90"/>
      <c r="F388" s="9" t="s">
        <v>24</v>
      </c>
      <c r="G388" s="13">
        <f>G389+G390+G391+G392</f>
        <v>3000</v>
      </c>
      <c r="H388" s="13">
        <f>H389+H390+H391+H392</f>
        <v>3000</v>
      </c>
      <c r="I388" s="13">
        <f>I389+I390+I391+I392</f>
        <v>806.4000000000001</v>
      </c>
      <c r="J388" s="20"/>
    </row>
    <row r="389" spans="1:10" ht="12.75">
      <c r="A389" s="91"/>
      <c r="B389" s="92"/>
      <c r="C389" s="92"/>
      <c r="D389" s="92"/>
      <c r="E389" s="93"/>
      <c r="F389" s="11" t="s">
        <v>26</v>
      </c>
      <c r="G389" s="13">
        <v>0</v>
      </c>
      <c r="H389" s="13">
        <v>0</v>
      </c>
      <c r="I389" s="13">
        <v>486.9</v>
      </c>
      <c r="J389" s="20"/>
    </row>
    <row r="390" spans="1:10" ht="12.75">
      <c r="A390" s="91"/>
      <c r="B390" s="92"/>
      <c r="C390" s="92"/>
      <c r="D390" s="92"/>
      <c r="E390" s="93"/>
      <c r="F390" s="11" t="s">
        <v>25</v>
      </c>
      <c r="G390" s="13">
        <v>0</v>
      </c>
      <c r="H390" s="13">
        <v>0</v>
      </c>
      <c r="I390" s="13">
        <v>197.8</v>
      </c>
      <c r="J390" s="20"/>
    </row>
    <row r="391" spans="1:10" ht="12.75">
      <c r="A391" s="91"/>
      <c r="B391" s="92"/>
      <c r="C391" s="92"/>
      <c r="D391" s="92"/>
      <c r="E391" s="93"/>
      <c r="F391" s="11" t="s">
        <v>28</v>
      </c>
      <c r="G391" s="13">
        <v>3000</v>
      </c>
      <c r="H391" s="13">
        <v>3000</v>
      </c>
      <c r="I391" s="13">
        <v>121.7</v>
      </c>
      <c r="J391" s="20"/>
    </row>
    <row r="392" spans="1:10" ht="12.75">
      <c r="A392" s="94"/>
      <c r="B392" s="95"/>
      <c r="C392" s="95"/>
      <c r="D392" s="95"/>
      <c r="E392" s="96"/>
      <c r="F392" s="13" t="s">
        <v>27</v>
      </c>
      <c r="G392" s="13">
        <v>0</v>
      </c>
      <c r="H392" s="13">
        <v>0</v>
      </c>
      <c r="I392" s="13">
        <v>0</v>
      </c>
      <c r="J392" s="20"/>
    </row>
    <row r="393" spans="1:10" ht="12.75">
      <c r="A393" s="263" t="s">
        <v>2</v>
      </c>
      <c r="B393" s="89"/>
      <c r="C393" s="89"/>
      <c r="D393" s="89"/>
      <c r="E393" s="90"/>
      <c r="F393" s="9" t="s">
        <v>24</v>
      </c>
      <c r="G393" s="13">
        <f>G394+G395+G396+G397</f>
        <v>400</v>
      </c>
      <c r="H393" s="13">
        <f>H394+H395+H396+H397</f>
        <v>400</v>
      </c>
      <c r="I393" s="13">
        <f>I394+I395+I396+I397</f>
        <v>243.60000000000002</v>
      </c>
      <c r="J393" s="20"/>
    </row>
    <row r="394" spans="1:10" ht="12.75">
      <c r="A394" s="91"/>
      <c r="B394" s="92"/>
      <c r="C394" s="92"/>
      <c r="D394" s="92"/>
      <c r="E394" s="93"/>
      <c r="F394" s="11" t="s">
        <v>26</v>
      </c>
      <c r="G394" s="13">
        <v>0</v>
      </c>
      <c r="H394" s="13">
        <v>0</v>
      </c>
      <c r="I394" s="13">
        <v>122.7</v>
      </c>
      <c r="J394" s="20"/>
    </row>
    <row r="395" spans="1:10" ht="12.75">
      <c r="A395" s="91"/>
      <c r="B395" s="92"/>
      <c r="C395" s="92"/>
      <c r="D395" s="92"/>
      <c r="E395" s="93"/>
      <c r="F395" s="11" t="s">
        <v>25</v>
      </c>
      <c r="G395" s="13">
        <v>0</v>
      </c>
      <c r="H395" s="13">
        <v>0</v>
      </c>
      <c r="I395" s="13">
        <v>0</v>
      </c>
      <c r="J395" s="20"/>
    </row>
    <row r="396" spans="1:10" ht="12.75">
      <c r="A396" s="91"/>
      <c r="B396" s="92"/>
      <c r="C396" s="92"/>
      <c r="D396" s="92"/>
      <c r="E396" s="93"/>
      <c r="F396" s="11" t="s">
        <v>28</v>
      </c>
      <c r="G396" s="13">
        <v>400</v>
      </c>
      <c r="H396" s="13">
        <v>400</v>
      </c>
      <c r="I396" s="13">
        <v>120.9</v>
      </c>
      <c r="J396" s="20"/>
    </row>
    <row r="397" spans="1:10" ht="12.75">
      <c r="A397" s="94"/>
      <c r="B397" s="95"/>
      <c r="C397" s="95"/>
      <c r="D397" s="95"/>
      <c r="E397" s="96"/>
      <c r="F397" s="13" t="s">
        <v>27</v>
      </c>
      <c r="G397" s="13">
        <v>0</v>
      </c>
      <c r="H397" s="13">
        <v>0</v>
      </c>
      <c r="I397" s="13">
        <v>0</v>
      </c>
      <c r="J397" s="20"/>
    </row>
    <row r="398" spans="1:10" ht="26.25" customHeight="1" thickBot="1">
      <c r="A398" s="193" t="s">
        <v>18</v>
      </c>
      <c r="B398" s="194"/>
      <c r="C398" s="194"/>
      <c r="D398" s="194"/>
      <c r="E398" s="195"/>
      <c r="F398" s="264" t="s">
        <v>236</v>
      </c>
      <c r="G398" s="265"/>
      <c r="H398" s="265"/>
      <c r="I398" s="265"/>
      <c r="J398" s="266"/>
    </row>
    <row r="399" spans="1:10" ht="24.75" customHeight="1" thickBot="1">
      <c r="A399" s="123" t="s">
        <v>19</v>
      </c>
      <c r="B399" s="124"/>
      <c r="C399" s="124"/>
      <c r="D399" s="124"/>
      <c r="E399" s="125"/>
      <c r="F399" s="155" t="s">
        <v>237</v>
      </c>
      <c r="G399" s="156"/>
      <c r="H399" s="156"/>
      <c r="I399" s="156"/>
      <c r="J399" s="157"/>
    </row>
    <row r="400" spans="1:10" ht="25.5" customHeight="1" thickBot="1">
      <c r="A400" s="123" t="s">
        <v>20</v>
      </c>
      <c r="B400" s="124"/>
      <c r="C400" s="124"/>
      <c r="D400" s="124"/>
      <c r="E400" s="125"/>
      <c r="F400" s="155" t="s">
        <v>156</v>
      </c>
      <c r="G400" s="156"/>
      <c r="H400" s="156"/>
      <c r="I400" s="156"/>
      <c r="J400" s="157"/>
    </row>
    <row r="401" spans="1:10" ht="13.5" thickBot="1">
      <c r="A401" s="123" t="s">
        <v>21</v>
      </c>
      <c r="B401" s="124"/>
      <c r="C401" s="124"/>
      <c r="D401" s="124"/>
      <c r="E401" s="125"/>
      <c r="F401" s="155" t="s">
        <v>238</v>
      </c>
      <c r="G401" s="156"/>
      <c r="H401" s="156"/>
      <c r="I401" s="156"/>
      <c r="J401" s="157"/>
    </row>
    <row r="402" spans="1:10" ht="15" customHeight="1" thickBot="1">
      <c r="A402" s="123" t="s">
        <v>22</v>
      </c>
      <c r="B402" s="124"/>
      <c r="C402" s="124"/>
      <c r="D402" s="124"/>
      <c r="E402" s="125"/>
      <c r="F402" s="155" t="s">
        <v>224</v>
      </c>
      <c r="G402" s="156"/>
      <c r="H402" s="156"/>
      <c r="I402" s="156"/>
      <c r="J402" s="157"/>
    </row>
    <row r="403" spans="1:12" ht="12.75">
      <c r="A403" s="267" t="s">
        <v>209</v>
      </c>
      <c r="B403" s="268"/>
      <c r="C403" s="268"/>
      <c r="D403" s="268"/>
      <c r="E403" s="269"/>
      <c r="F403" s="30" t="s">
        <v>24</v>
      </c>
      <c r="G403" s="30">
        <f>G404+G405+G406+G407</f>
        <v>2645.6</v>
      </c>
      <c r="H403" s="30">
        <f>H404+H405+H406+H407</f>
        <v>1083.9</v>
      </c>
      <c r="I403" s="30">
        <f>I404+I405+I406+I407</f>
        <v>238.5</v>
      </c>
      <c r="J403" s="30"/>
      <c r="K403" s="55"/>
      <c r="L403" s="34"/>
    </row>
    <row r="404" spans="1:10" ht="12.75">
      <c r="A404" s="270"/>
      <c r="B404" s="271"/>
      <c r="C404" s="271"/>
      <c r="D404" s="271"/>
      <c r="E404" s="272"/>
      <c r="F404" s="31" t="s">
        <v>26</v>
      </c>
      <c r="G404" s="31">
        <v>0</v>
      </c>
      <c r="H404" s="31">
        <v>0</v>
      </c>
      <c r="I404" s="31">
        <v>0</v>
      </c>
      <c r="J404" s="31"/>
    </row>
    <row r="405" spans="1:10" ht="12.75">
      <c r="A405" s="270"/>
      <c r="B405" s="271"/>
      <c r="C405" s="271"/>
      <c r="D405" s="271"/>
      <c r="E405" s="272"/>
      <c r="F405" s="31" t="s">
        <v>25</v>
      </c>
      <c r="G405" s="31">
        <v>0</v>
      </c>
      <c r="H405" s="31">
        <v>0</v>
      </c>
      <c r="I405" s="31">
        <v>0</v>
      </c>
      <c r="J405" s="31"/>
    </row>
    <row r="406" spans="1:10" ht="12.75">
      <c r="A406" s="270"/>
      <c r="B406" s="271"/>
      <c r="C406" s="271"/>
      <c r="D406" s="271"/>
      <c r="E406" s="272"/>
      <c r="F406" s="31" t="s">
        <v>28</v>
      </c>
      <c r="G406" s="31">
        <f>G411</f>
        <v>2645.6</v>
      </c>
      <c r="H406" s="31">
        <f>H411</f>
        <v>1083.9</v>
      </c>
      <c r="I406" s="31">
        <f>I411</f>
        <v>238.5</v>
      </c>
      <c r="J406" s="31"/>
    </row>
    <row r="407" spans="1:10" ht="12.75" customHeight="1">
      <c r="A407" s="273"/>
      <c r="B407" s="274"/>
      <c r="C407" s="274"/>
      <c r="D407" s="274"/>
      <c r="E407" s="275"/>
      <c r="F407" s="32" t="s">
        <v>27</v>
      </c>
      <c r="G407" s="32">
        <v>0</v>
      </c>
      <c r="H407" s="32">
        <v>0</v>
      </c>
      <c r="I407" s="32">
        <f>I412</f>
        <v>0</v>
      </c>
      <c r="J407" s="32"/>
    </row>
    <row r="408" spans="1:10" ht="12.75" customHeight="1">
      <c r="A408" s="276" t="s">
        <v>155</v>
      </c>
      <c r="B408" s="206" t="s">
        <v>185</v>
      </c>
      <c r="C408" s="206" t="s">
        <v>43</v>
      </c>
      <c r="D408" s="279" t="s">
        <v>15</v>
      </c>
      <c r="E408" s="206" t="s">
        <v>184</v>
      </c>
      <c r="F408" s="9" t="s">
        <v>24</v>
      </c>
      <c r="G408" s="15">
        <f>G409+G410+G411+G412</f>
        <v>2645.6</v>
      </c>
      <c r="H408" s="15">
        <f>H409+H410+H411+H412</f>
        <v>1083.9</v>
      </c>
      <c r="I408" s="15">
        <f>I409+I410+I411+I412</f>
        <v>238.5</v>
      </c>
      <c r="J408" s="21"/>
    </row>
    <row r="409" spans="1:10" ht="12.75" customHeight="1">
      <c r="A409" s="277"/>
      <c r="B409" s="207"/>
      <c r="C409" s="207"/>
      <c r="D409" s="86"/>
      <c r="E409" s="207"/>
      <c r="F409" s="11" t="s">
        <v>26</v>
      </c>
      <c r="G409" s="11">
        <v>0</v>
      </c>
      <c r="H409" s="11">
        <v>0</v>
      </c>
      <c r="I409" s="11">
        <v>0</v>
      </c>
      <c r="J409" s="11"/>
    </row>
    <row r="410" spans="1:10" ht="13.5" customHeight="1">
      <c r="A410" s="277"/>
      <c r="B410" s="207"/>
      <c r="C410" s="207"/>
      <c r="D410" s="86"/>
      <c r="E410" s="207"/>
      <c r="F410" s="11" t="s">
        <v>25</v>
      </c>
      <c r="G410" s="11">
        <v>0</v>
      </c>
      <c r="H410" s="11">
        <v>0</v>
      </c>
      <c r="I410" s="11">
        <v>0</v>
      </c>
      <c r="J410" s="21"/>
    </row>
    <row r="411" spans="1:10" ht="13.5" customHeight="1">
      <c r="A411" s="277"/>
      <c r="B411" s="207"/>
      <c r="C411" s="207"/>
      <c r="D411" s="86"/>
      <c r="E411" s="207"/>
      <c r="F411" s="11" t="s">
        <v>28</v>
      </c>
      <c r="G411" s="22">
        <v>2645.6</v>
      </c>
      <c r="H411" s="11">
        <v>1083.9</v>
      </c>
      <c r="I411" s="11">
        <v>238.5</v>
      </c>
      <c r="J411" s="48"/>
    </row>
    <row r="412" spans="1:12" ht="116.25" customHeight="1">
      <c r="A412" s="278"/>
      <c r="B412" s="208"/>
      <c r="C412" s="208"/>
      <c r="D412" s="87"/>
      <c r="E412" s="208"/>
      <c r="F412" s="13" t="s">
        <v>180</v>
      </c>
      <c r="G412" s="13">
        <v>0</v>
      </c>
      <c r="H412" s="13">
        <v>0</v>
      </c>
      <c r="I412" s="13">
        <v>0</v>
      </c>
      <c r="J412" s="13"/>
      <c r="K412" s="54"/>
      <c r="L412" s="34"/>
    </row>
    <row r="413" spans="1:11" ht="26.25" customHeight="1" thickBot="1">
      <c r="A413" s="193" t="s">
        <v>18</v>
      </c>
      <c r="B413" s="194"/>
      <c r="C413" s="194"/>
      <c r="D413" s="194"/>
      <c r="E413" s="195"/>
      <c r="F413" s="264" t="s">
        <v>205</v>
      </c>
      <c r="G413" s="265"/>
      <c r="H413" s="265"/>
      <c r="I413" s="265"/>
      <c r="J413" s="266"/>
      <c r="K413" s="42"/>
    </row>
    <row r="414" spans="1:11" ht="27" customHeight="1" thickBot="1">
      <c r="A414" s="123" t="s">
        <v>19</v>
      </c>
      <c r="B414" s="124"/>
      <c r="C414" s="124"/>
      <c r="D414" s="124"/>
      <c r="E414" s="125"/>
      <c r="F414" s="155" t="s">
        <v>208</v>
      </c>
      <c r="G414" s="156"/>
      <c r="H414" s="156"/>
      <c r="I414" s="156"/>
      <c r="J414" s="157"/>
      <c r="K414" s="42"/>
    </row>
    <row r="415" spans="1:11" ht="13.5" thickBot="1">
      <c r="A415" s="123" t="s">
        <v>20</v>
      </c>
      <c r="B415" s="124"/>
      <c r="C415" s="124"/>
      <c r="D415" s="124"/>
      <c r="E415" s="125"/>
      <c r="F415" s="155" t="s">
        <v>157</v>
      </c>
      <c r="G415" s="156"/>
      <c r="H415" s="156"/>
      <c r="I415" s="156"/>
      <c r="J415" s="157"/>
      <c r="K415" s="42"/>
    </row>
    <row r="416" spans="1:11" ht="13.5" thickBot="1">
      <c r="A416" s="123" t="s">
        <v>21</v>
      </c>
      <c r="B416" s="124"/>
      <c r="C416" s="124"/>
      <c r="D416" s="124"/>
      <c r="E416" s="125"/>
      <c r="F416" s="155" t="s">
        <v>206</v>
      </c>
      <c r="G416" s="156"/>
      <c r="H416" s="156"/>
      <c r="I416" s="156"/>
      <c r="J416" s="157"/>
      <c r="K416" s="42"/>
    </row>
    <row r="417" spans="1:11" ht="13.5" thickBot="1">
      <c r="A417" s="123" t="s">
        <v>22</v>
      </c>
      <c r="B417" s="124"/>
      <c r="C417" s="124"/>
      <c r="D417" s="124"/>
      <c r="E417" s="125"/>
      <c r="F417" s="52" t="s">
        <v>224</v>
      </c>
      <c r="G417" s="53"/>
      <c r="H417" s="38"/>
      <c r="I417" s="38"/>
      <c r="J417" s="39"/>
      <c r="K417" s="42"/>
    </row>
    <row r="418" spans="1:11" ht="12.75">
      <c r="A418" s="267" t="s">
        <v>207</v>
      </c>
      <c r="B418" s="268"/>
      <c r="C418" s="268"/>
      <c r="D418" s="268"/>
      <c r="E418" s="269"/>
      <c r="F418" s="33" t="s">
        <v>24</v>
      </c>
      <c r="G418" s="33">
        <f>G419+G420+G421+G422</f>
        <v>13589</v>
      </c>
      <c r="H418" s="33">
        <f>H422+H421+H420+H419</f>
        <v>18059.8</v>
      </c>
      <c r="I418" s="33">
        <f>I419+I420+I421+I422</f>
        <v>8435</v>
      </c>
      <c r="J418" s="33"/>
      <c r="K418" s="42"/>
    </row>
    <row r="419" spans="1:11" ht="12.75">
      <c r="A419" s="270"/>
      <c r="B419" s="271"/>
      <c r="C419" s="271"/>
      <c r="D419" s="271"/>
      <c r="E419" s="272"/>
      <c r="F419" s="31" t="s">
        <v>26</v>
      </c>
      <c r="G419" s="31">
        <v>0</v>
      </c>
      <c r="H419" s="31">
        <v>0</v>
      </c>
      <c r="I419" s="31">
        <v>0</v>
      </c>
      <c r="J419" s="31"/>
      <c r="K419" s="42"/>
    </row>
    <row r="420" spans="1:11" ht="12.75">
      <c r="A420" s="270"/>
      <c r="B420" s="271"/>
      <c r="C420" s="271"/>
      <c r="D420" s="271"/>
      <c r="E420" s="272"/>
      <c r="F420" s="31" t="s">
        <v>25</v>
      </c>
      <c r="G420" s="31">
        <v>0</v>
      </c>
      <c r="H420" s="31">
        <v>0</v>
      </c>
      <c r="I420" s="31">
        <v>0</v>
      </c>
      <c r="J420" s="31"/>
      <c r="K420" s="42"/>
    </row>
    <row r="421" spans="1:12" ht="12.75">
      <c r="A421" s="270"/>
      <c r="B421" s="271"/>
      <c r="C421" s="271"/>
      <c r="D421" s="271"/>
      <c r="E421" s="272"/>
      <c r="F421" s="31" t="s">
        <v>28</v>
      </c>
      <c r="G421" s="31">
        <v>13589</v>
      </c>
      <c r="H421" s="31">
        <v>18059.8</v>
      </c>
      <c r="I421" s="31">
        <v>8435</v>
      </c>
      <c r="J421" s="31"/>
      <c r="K421" s="63"/>
      <c r="L421" s="42"/>
    </row>
    <row r="422" spans="1:11" ht="12.75">
      <c r="A422" s="273"/>
      <c r="B422" s="274"/>
      <c r="C422" s="274"/>
      <c r="D422" s="274"/>
      <c r="E422" s="275"/>
      <c r="F422" s="32" t="s">
        <v>27</v>
      </c>
      <c r="G422" s="32">
        <v>0</v>
      </c>
      <c r="H422" s="32">
        <v>0</v>
      </c>
      <c r="I422" s="32">
        <v>0</v>
      </c>
      <c r="J422" s="32"/>
      <c r="K422" s="42"/>
    </row>
    <row r="423" spans="1:10" ht="27.75" customHeight="1" thickBot="1">
      <c r="A423" s="181" t="s">
        <v>18</v>
      </c>
      <c r="B423" s="182"/>
      <c r="C423" s="182"/>
      <c r="D423" s="182"/>
      <c r="E423" s="183"/>
      <c r="F423" s="164" t="s">
        <v>165</v>
      </c>
      <c r="G423" s="165"/>
      <c r="H423" s="165"/>
      <c r="I423" s="165"/>
      <c r="J423" s="166"/>
    </row>
    <row r="424" spans="1:10" ht="26.25" customHeight="1" thickBot="1">
      <c r="A424" s="100" t="s">
        <v>19</v>
      </c>
      <c r="B424" s="101"/>
      <c r="C424" s="101"/>
      <c r="D424" s="101"/>
      <c r="E424" s="102"/>
      <c r="F424" s="167" t="s">
        <v>159</v>
      </c>
      <c r="G424" s="168"/>
      <c r="H424" s="168"/>
      <c r="I424" s="168"/>
      <c r="J424" s="169"/>
    </row>
    <row r="425" spans="1:10" ht="27" customHeight="1" thickBot="1">
      <c r="A425" s="100" t="s">
        <v>20</v>
      </c>
      <c r="B425" s="101"/>
      <c r="C425" s="101"/>
      <c r="D425" s="101"/>
      <c r="E425" s="102"/>
      <c r="F425" s="167" t="s">
        <v>160</v>
      </c>
      <c r="G425" s="168"/>
      <c r="H425" s="168"/>
      <c r="I425" s="168"/>
      <c r="J425" s="169"/>
    </row>
    <row r="426" spans="1:10" ht="13.5" thickBot="1">
      <c r="A426" s="100" t="s">
        <v>21</v>
      </c>
      <c r="B426" s="101"/>
      <c r="C426" s="101"/>
      <c r="D426" s="101"/>
      <c r="E426" s="102"/>
      <c r="F426" s="167" t="s">
        <v>161</v>
      </c>
      <c r="G426" s="168"/>
      <c r="H426" s="168"/>
      <c r="I426" s="168"/>
      <c r="J426" s="169"/>
    </row>
    <row r="427" spans="1:10" ht="13.5" thickBot="1">
      <c r="A427" s="100" t="s">
        <v>22</v>
      </c>
      <c r="B427" s="101"/>
      <c r="C427" s="101"/>
      <c r="D427" s="101"/>
      <c r="E427" s="102"/>
      <c r="F427" s="100" t="s">
        <v>224</v>
      </c>
      <c r="G427" s="179"/>
      <c r="H427" s="179"/>
      <c r="I427" s="179"/>
      <c r="J427" s="180"/>
    </row>
    <row r="428" spans="1:10" ht="12.75">
      <c r="A428" s="170" t="s">
        <v>163</v>
      </c>
      <c r="B428" s="171"/>
      <c r="C428" s="171"/>
      <c r="D428" s="171"/>
      <c r="E428" s="172"/>
      <c r="F428" s="29" t="s">
        <v>24</v>
      </c>
      <c r="G428" s="30">
        <f>G429+G430+G431+G432</f>
        <v>1262323.22</v>
      </c>
      <c r="H428" s="30">
        <f>H429+H430+H431+H432</f>
        <v>1147397</v>
      </c>
      <c r="I428" s="30">
        <f>I429+I430+I431+I432</f>
        <v>66947.9</v>
      </c>
      <c r="J428" s="31"/>
    </row>
    <row r="429" spans="1:10" ht="12.75">
      <c r="A429" s="173"/>
      <c r="B429" s="174"/>
      <c r="C429" s="174"/>
      <c r="D429" s="174"/>
      <c r="E429" s="175"/>
      <c r="F429" s="31" t="s">
        <v>26</v>
      </c>
      <c r="G429" s="31">
        <v>159049.8</v>
      </c>
      <c r="H429" s="31">
        <f aca="true" t="shared" si="5" ref="H429:I432">H434+H439+H444</f>
        <v>89403.6</v>
      </c>
      <c r="I429" s="31">
        <f t="shared" si="5"/>
        <v>49344.1</v>
      </c>
      <c r="J429" s="31"/>
    </row>
    <row r="430" spans="1:10" ht="12.75">
      <c r="A430" s="173"/>
      <c r="B430" s="174"/>
      <c r="C430" s="174"/>
      <c r="D430" s="174"/>
      <c r="E430" s="175"/>
      <c r="F430" s="31" t="s">
        <v>25</v>
      </c>
      <c r="G430" s="31">
        <v>93694.92</v>
      </c>
      <c r="H430" s="31">
        <f t="shared" si="5"/>
        <v>48414.9</v>
      </c>
      <c r="I430" s="31">
        <f t="shared" si="5"/>
        <v>17603.8</v>
      </c>
      <c r="J430" s="31"/>
    </row>
    <row r="431" spans="1:10" ht="12.75">
      <c r="A431" s="173"/>
      <c r="B431" s="174"/>
      <c r="C431" s="174"/>
      <c r="D431" s="174"/>
      <c r="E431" s="175"/>
      <c r="F431" s="31" t="s">
        <v>28</v>
      </c>
      <c r="G431" s="31">
        <v>3878</v>
      </c>
      <c r="H431" s="31">
        <f t="shared" si="5"/>
        <v>3878</v>
      </c>
      <c r="I431" s="31">
        <f t="shared" si="5"/>
        <v>0</v>
      </c>
      <c r="J431" s="31"/>
    </row>
    <row r="432" spans="1:10" ht="12.75">
      <c r="A432" s="176"/>
      <c r="B432" s="177"/>
      <c r="C432" s="177"/>
      <c r="D432" s="177"/>
      <c r="E432" s="178"/>
      <c r="F432" s="31" t="s">
        <v>27</v>
      </c>
      <c r="G432" s="31">
        <v>1005700.5</v>
      </c>
      <c r="H432" s="31">
        <f t="shared" si="5"/>
        <v>1005700.5</v>
      </c>
      <c r="I432" s="31">
        <f t="shared" si="5"/>
        <v>0</v>
      </c>
      <c r="J432" s="31"/>
    </row>
    <row r="433" spans="1:10" ht="12.75">
      <c r="A433" s="170" t="s">
        <v>164</v>
      </c>
      <c r="B433" s="171"/>
      <c r="C433" s="171"/>
      <c r="D433" s="171"/>
      <c r="E433" s="172"/>
      <c r="F433" s="8" t="s">
        <v>24</v>
      </c>
      <c r="G433" s="9"/>
      <c r="H433" s="9">
        <f>H434+H435+H436+H437</f>
        <v>1111282.5</v>
      </c>
      <c r="I433" s="9">
        <f>I434+I435+I436+I437</f>
        <v>64801</v>
      </c>
      <c r="J433" s="10"/>
    </row>
    <row r="434" spans="1:10" ht="12.75">
      <c r="A434" s="173"/>
      <c r="B434" s="174"/>
      <c r="C434" s="174"/>
      <c r="D434" s="174"/>
      <c r="E434" s="175"/>
      <c r="F434" s="11" t="s">
        <v>26</v>
      </c>
      <c r="G434" s="11"/>
      <c r="H434" s="11">
        <v>67438.1</v>
      </c>
      <c r="I434" s="12">
        <v>47197.2</v>
      </c>
      <c r="J434" s="11"/>
    </row>
    <row r="435" spans="1:10" ht="12.75">
      <c r="A435" s="173"/>
      <c r="B435" s="174"/>
      <c r="C435" s="174"/>
      <c r="D435" s="174"/>
      <c r="E435" s="175"/>
      <c r="F435" s="11" t="s">
        <v>25</v>
      </c>
      <c r="G435" s="11"/>
      <c r="H435" s="11">
        <v>40365.9</v>
      </c>
      <c r="I435" s="11">
        <v>17603.8</v>
      </c>
      <c r="J435" s="11"/>
    </row>
    <row r="436" spans="1:10" ht="12.75">
      <c r="A436" s="173"/>
      <c r="B436" s="174"/>
      <c r="C436" s="174"/>
      <c r="D436" s="174"/>
      <c r="E436" s="175"/>
      <c r="F436" s="11" t="s">
        <v>28</v>
      </c>
      <c r="G436" s="11"/>
      <c r="H436" s="11">
        <v>500</v>
      </c>
      <c r="I436" s="11">
        <v>0</v>
      </c>
      <c r="J436" s="12"/>
    </row>
    <row r="437" spans="1:10" ht="12.75">
      <c r="A437" s="176"/>
      <c r="B437" s="177"/>
      <c r="C437" s="177"/>
      <c r="D437" s="177"/>
      <c r="E437" s="178"/>
      <c r="F437" s="11" t="s">
        <v>27</v>
      </c>
      <c r="G437" s="11"/>
      <c r="H437" s="11">
        <v>1002978.5</v>
      </c>
      <c r="I437" s="11">
        <v>0</v>
      </c>
      <c r="J437" s="11"/>
    </row>
    <row r="438" spans="1:10" ht="12.75">
      <c r="A438" s="170" t="s">
        <v>166</v>
      </c>
      <c r="B438" s="171"/>
      <c r="C438" s="171"/>
      <c r="D438" s="171"/>
      <c r="E438" s="172"/>
      <c r="F438" s="8" t="s">
        <v>24</v>
      </c>
      <c r="G438" s="9"/>
      <c r="H438" s="9">
        <f>H439+H440+H441+H442</f>
        <v>31397</v>
      </c>
      <c r="I438" s="9">
        <f>I439+I440+I441+I442</f>
        <v>0</v>
      </c>
      <c r="J438" s="10"/>
    </row>
    <row r="439" spans="1:10" ht="12.75">
      <c r="A439" s="173"/>
      <c r="B439" s="174"/>
      <c r="C439" s="174"/>
      <c r="D439" s="174"/>
      <c r="E439" s="175"/>
      <c r="F439" s="11" t="s">
        <v>26</v>
      </c>
      <c r="G439" s="11"/>
      <c r="H439" s="11">
        <v>17248</v>
      </c>
      <c r="I439" s="12">
        <v>0</v>
      </c>
      <c r="J439" s="11"/>
    </row>
    <row r="440" spans="1:10" ht="12.75">
      <c r="A440" s="173"/>
      <c r="B440" s="174"/>
      <c r="C440" s="174"/>
      <c r="D440" s="174"/>
      <c r="E440" s="175"/>
      <c r="F440" s="11" t="s">
        <v>25</v>
      </c>
      <c r="G440" s="11"/>
      <c r="H440" s="11">
        <v>8049</v>
      </c>
      <c r="I440" s="11">
        <v>0</v>
      </c>
      <c r="J440" s="11"/>
    </row>
    <row r="441" spans="1:10" ht="12.75">
      <c r="A441" s="173"/>
      <c r="B441" s="174"/>
      <c r="C441" s="174"/>
      <c r="D441" s="174"/>
      <c r="E441" s="175"/>
      <c r="F441" s="11" t="s">
        <v>28</v>
      </c>
      <c r="G441" s="11"/>
      <c r="H441" s="11">
        <v>3378</v>
      </c>
      <c r="I441" s="11">
        <v>0</v>
      </c>
      <c r="J441" s="12"/>
    </row>
    <row r="442" spans="1:10" ht="12.75">
      <c r="A442" s="176"/>
      <c r="B442" s="177"/>
      <c r="C442" s="177"/>
      <c r="D442" s="177"/>
      <c r="E442" s="178"/>
      <c r="F442" s="11" t="s">
        <v>27</v>
      </c>
      <c r="G442" s="11"/>
      <c r="H442" s="11">
        <v>2722</v>
      </c>
      <c r="I442" s="11">
        <v>0</v>
      </c>
      <c r="J442" s="11"/>
    </row>
    <row r="443" spans="1:10" ht="12.75">
      <c r="A443" s="170" t="s">
        <v>137</v>
      </c>
      <c r="B443" s="171"/>
      <c r="C443" s="171"/>
      <c r="D443" s="171"/>
      <c r="E443" s="172"/>
      <c r="F443" s="8" t="s">
        <v>24</v>
      </c>
      <c r="G443" s="9"/>
      <c r="H443" s="9">
        <f>H444+H445+H446+H447</f>
        <v>4717.5</v>
      </c>
      <c r="I443" s="9">
        <f>I444+I445+I446+I447</f>
        <v>2146.9</v>
      </c>
      <c r="J443" s="10"/>
    </row>
    <row r="444" spans="1:10" ht="12.75">
      <c r="A444" s="173"/>
      <c r="B444" s="174"/>
      <c r="C444" s="174"/>
      <c r="D444" s="174"/>
      <c r="E444" s="175"/>
      <c r="F444" s="11" t="s">
        <v>26</v>
      </c>
      <c r="G444" s="11"/>
      <c r="H444" s="11">
        <v>4717.5</v>
      </c>
      <c r="I444" s="12">
        <v>2146.9</v>
      </c>
      <c r="J444" s="11"/>
    </row>
    <row r="445" spans="1:10" ht="12.75">
      <c r="A445" s="173"/>
      <c r="B445" s="174"/>
      <c r="C445" s="174"/>
      <c r="D445" s="174"/>
      <c r="E445" s="175"/>
      <c r="F445" s="11" t="s">
        <v>25</v>
      </c>
      <c r="G445" s="11"/>
      <c r="H445" s="11">
        <v>0</v>
      </c>
      <c r="I445" s="11">
        <v>0</v>
      </c>
      <c r="J445" s="11"/>
    </row>
    <row r="446" spans="1:10" ht="12.75">
      <c r="A446" s="173"/>
      <c r="B446" s="174"/>
      <c r="C446" s="174"/>
      <c r="D446" s="174"/>
      <c r="E446" s="175"/>
      <c r="F446" s="11" t="s">
        <v>28</v>
      </c>
      <c r="G446" s="11"/>
      <c r="H446" s="11">
        <v>0</v>
      </c>
      <c r="I446" s="11">
        <v>0</v>
      </c>
      <c r="J446" s="12"/>
    </row>
    <row r="447" spans="1:10" ht="12.75">
      <c r="A447" s="176"/>
      <c r="B447" s="177"/>
      <c r="C447" s="177"/>
      <c r="D447" s="177"/>
      <c r="E447" s="178"/>
      <c r="F447" s="11" t="s">
        <v>27</v>
      </c>
      <c r="G447" s="11"/>
      <c r="H447" s="11">
        <v>0</v>
      </c>
      <c r="I447" s="11">
        <v>0</v>
      </c>
      <c r="J447" s="11"/>
    </row>
    <row r="448" spans="1:11" ht="48" customHeight="1" thickBot="1">
      <c r="A448" s="181" t="s">
        <v>18</v>
      </c>
      <c r="B448" s="182"/>
      <c r="C448" s="182"/>
      <c r="D448" s="182"/>
      <c r="E448" s="183"/>
      <c r="F448" s="164" t="s">
        <v>186</v>
      </c>
      <c r="G448" s="165"/>
      <c r="H448" s="165"/>
      <c r="I448" s="165"/>
      <c r="J448" s="166"/>
      <c r="K448" s="42"/>
    </row>
    <row r="449" spans="1:11" ht="27.75" customHeight="1" thickBot="1">
      <c r="A449" s="100" t="s">
        <v>19</v>
      </c>
      <c r="B449" s="101"/>
      <c r="C449" s="101"/>
      <c r="D449" s="101"/>
      <c r="E449" s="102"/>
      <c r="F449" s="167" t="s">
        <v>187</v>
      </c>
      <c r="G449" s="168"/>
      <c r="H449" s="168"/>
      <c r="I449" s="168"/>
      <c r="J449" s="169"/>
      <c r="K449" s="42"/>
    </row>
    <row r="450" spans="1:11" ht="26.25" customHeight="1" thickBot="1">
      <c r="A450" s="100" t="s">
        <v>20</v>
      </c>
      <c r="B450" s="101"/>
      <c r="C450" s="101"/>
      <c r="D450" s="101"/>
      <c r="E450" s="102"/>
      <c r="F450" s="167" t="s">
        <v>188</v>
      </c>
      <c r="G450" s="168"/>
      <c r="H450" s="168"/>
      <c r="I450" s="168"/>
      <c r="J450" s="169"/>
      <c r="K450" s="42"/>
    </row>
    <row r="451" spans="1:11" ht="13.5" thickBot="1">
      <c r="A451" s="100" t="s">
        <v>21</v>
      </c>
      <c r="B451" s="101"/>
      <c r="C451" s="101"/>
      <c r="D451" s="101"/>
      <c r="E451" s="102"/>
      <c r="F451" s="167" t="s">
        <v>189</v>
      </c>
      <c r="G451" s="168"/>
      <c r="H451" s="168"/>
      <c r="I451" s="168"/>
      <c r="J451" s="169"/>
      <c r="K451" s="42"/>
    </row>
    <row r="452" spans="1:11" ht="13.5" thickBot="1">
      <c r="A452" s="100" t="s">
        <v>22</v>
      </c>
      <c r="B452" s="101"/>
      <c r="C452" s="101"/>
      <c r="D452" s="101"/>
      <c r="E452" s="102"/>
      <c r="F452" s="100" t="s">
        <v>224</v>
      </c>
      <c r="G452" s="179"/>
      <c r="H452" s="179"/>
      <c r="I452" s="179"/>
      <c r="J452" s="180"/>
      <c r="K452" s="42"/>
    </row>
    <row r="453" spans="1:11" ht="12.75">
      <c r="A453" s="280" t="s">
        <v>210</v>
      </c>
      <c r="B453" s="281"/>
      <c r="C453" s="281"/>
      <c r="D453" s="281"/>
      <c r="E453" s="282"/>
      <c r="F453" s="29" t="s">
        <v>24</v>
      </c>
      <c r="G453" s="30">
        <v>500</v>
      </c>
      <c r="H453" s="30">
        <f>H454+H455+H456+H457</f>
        <v>104</v>
      </c>
      <c r="I453" s="30">
        <f>I454+I455+I456+I457</f>
        <v>47.2</v>
      </c>
      <c r="J453" s="30"/>
      <c r="K453" s="42"/>
    </row>
    <row r="454" spans="1:11" ht="12.75">
      <c r="A454" s="91"/>
      <c r="B454" s="92"/>
      <c r="C454" s="92"/>
      <c r="D454" s="92"/>
      <c r="E454" s="93"/>
      <c r="F454" s="31" t="s">
        <v>26</v>
      </c>
      <c r="G454" s="31">
        <v>0</v>
      </c>
      <c r="H454" s="31">
        <v>0</v>
      </c>
      <c r="I454" s="31">
        <f>I459</f>
        <v>0</v>
      </c>
      <c r="J454" s="31"/>
      <c r="K454" s="42"/>
    </row>
    <row r="455" spans="1:11" ht="12.75">
      <c r="A455" s="91"/>
      <c r="B455" s="92"/>
      <c r="C455" s="92"/>
      <c r="D455" s="92"/>
      <c r="E455" s="93"/>
      <c r="F455" s="31" t="s">
        <v>25</v>
      </c>
      <c r="G455" s="31">
        <v>0</v>
      </c>
      <c r="H455" s="31">
        <v>0</v>
      </c>
      <c r="I455" s="31">
        <f>I460</f>
        <v>0</v>
      </c>
      <c r="J455" s="31"/>
      <c r="K455" s="42"/>
    </row>
    <row r="456" spans="1:11" ht="12.75">
      <c r="A456" s="91"/>
      <c r="B456" s="92"/>
      <c r="C456" s="92"/>
      <c r="D456" s="92"/>
      <c r="E456" s="93"/>
      <c r="F456" s="31" t="s">
        <v>28</v>
      </c>
      <c r="G456" s="31">
        <v>500</v>
      </c>
      <c r="H456" s="31">
        <f>H461</f>
        <v>104</v>
      </c>
      <c r="I456" s="31">
        <f>I461</f>
        <v>47.2</v>
      </c>
      <c r="J456" s="31"/>
      <c r="K456" s="42"/>
    </row>
    <row r="457" spans="1:11" ht="12" customHeight="1">
      <c r="A457" s="94"/>
      <c r="B457" s="95"/>
      <c r="C457" s="95"/>
      <c r="D457" s="95"/>
      <c r="E457" s="96"/>
      <c r="F457" s="31" t="s">
        <v>27</v>
      </c>
      <c r="G457" s="31">
        <v>0</v>
      </c>
      <c r="H457" s="31">
        <v>0</v>
      </c>
      <c r="I457" s="31">
        <f>I462</f>
        <v>0</v>
      </c>
      <c r="J457" s="31"/>
      <c r="K457" s="42"/>
    </row>
    <row r="458" spans="1:11" ht="12.75">
      <c r="A458" s="88" t="s">
        <v>167</v>
      </c>
      <c r="B458" s="89"/>
      <c r="C458" s="89"/>
      <c r="D458" s="89"/>
      <c r="E458" s="90"/>
      <c r="F458" s="8" t="s">
        <v>24</v>
      </c>
      <c r="G458" s="11">
        <v>500</v>
      </c>
      <c r="H458" s="11">
        <f>H462+H461+H460</f>
        <v>104</v>
      </c>
      <c r="I458" s="11">
        <f>I468+I463</f>
        <v>47.2</v>
      </c>
      <c r="J458" s="11"/>
      <c r="K458" s="42"/>
    </row>
    <row r="459" spans="1:11" ht="12.75">
      <c r="A459" s="91"/>
      <c r="B459" s="92"/>
      <c r="C459" s="92"/>
      <c r="D459" s="92"/>
      <c r="E459" s="93"/>
      <c r="F459" s="11" t="s">
        <v>26</v>
      </c>
      <c r="G459" s="11">
        <f>G464+G469</f>
        <v>0</v>
      </c>
      <c r="H459" s="11">
        <f>H464+H469</f>
        <v>0</v>
      </c>
      <c r="I459" s="11">
        <f>I464+I469</f>
        <v>0</v>
      </c>
      <c r="J459" s="11"/>
      <c r="K459" s="42"/>
    </row>
    <row r="460" spans="1:11" ht="12.75">
      <c r="A460" s="91"/>
      <c r="B460" s="92"/>
      <c r="C460" s="92"/>
      <c r="D460" s="92"/>
      <c r="E460" s="93"/>
      <c r="F460" s="11" t="s">
        <v>25</v>
      </c>
      <c r="G460" s="11" t="s">
        <v>214</v>
      </c>
      <c r="H460" s="11">
        <f>H465+H470</f>
        <v>0</v>
      </c>
      <c r="I460" s="11">
        <f>I470+I465</f>
        <v>0</v>
      </c>
      <c r="J460" s="11"/>
      <c r="K460" s="42"/>
    </row>
    <row r="461" spans="1:11" ht="12.75">
      <c r="A461" s="91"/>
      <c r="B461" s="92"/>
      <c r="C461" s="92"/>
      <c r="D461" s="92"/>
      <c r="E461" s="93"/>
      <c r="F461" s="11" t="s">
        <v>28</v>
      </c>
      <c r="G461" s="11">
        <f>G466+G471</f>
        <v>500</v>
      </c>
      <c r="H461" s="11">
        <f>H466+H471</f>
        <v>104</v>
      </c>
      <c r="I461" s="11">
        <f>I471+I466</f>
        <v>47.2</v>
      </c>
      <c r="J461" s="11"/>
      <c r="K461" s="42"/>
    </row>
    <row r="462" spans="1:11" ht="12.75">
      <c r="A462" s="94"/>
      <c r="B462" s="95"/>
      <c r="C462" s="95"/>
      <c r="D462" s="95"/>
      <c r="E462" s="96"/>
      <c r="F462" s="11" t="s">
        <v>27</v>
      </c>
      <c r="G462" s="11">
        <f>G467+G472</f>
        <v>0</v>
      </c>
      <c r="H462" s="11">
        <f>H467+H472</f>
        <v>0</v>
      </c>
      <c r="I462" s="11">
        <f>I472+I467</f>
        <v>0</v>
      </c>
      <c r="J462" s="11"/>
      <c r="K462" s="42"/>
    </row>
    <row r="463" spans="1:11" ht="12.75">
      <c r="A463" s="97" t="s">
        <v>162</v>
      </c>
      <c r="B463" s="82" t="s">
        <v>190</v>
      </c>
      <c r="C463" s="103" t="s">
        <v>43</v>
      </c>
      <c r="D463" s="103" t="s">
        <v>15</v>
      </c>
      <c r="E463" s="103" t="s">
        <v>158</v>
      </c>
      <c r="F463" s="8" t="s">
        <v>24</v>
      </c>
      <c r="G463" s="11">
        <v>500</v>
      </c>
      <c r="H463" s="11">
        <f>H464+H465+H466+H467</f>
        <v>0</v>
      </c>
      <c r="I463" s="11">
        <v>0</v>
      </c>
      <c r="J463" s="11"/>
      <c r="K463" s="42"/>
    </row>
    <row r="464" spans="1:11" ht="12.75">
      <c r="A464" s="80"/>
      <c r="B464" s="98"/>
      <c r="C464" s="80"/>
      <c r="D464" s="80"/>
      <c r="E464" s="80"/>
      <c r="F464" s="11" t="s">
        <v>26</v>
      </c>
      <c r="G464" s="11">
        <v>0</v>
      </c>
      <c r="H464" s="11">
        <v>0</v>
      </c>
      <c r="I464" s="11">
        <v>0</v>
      </c>
      <c r="J464" s="11"/>
      <c r="K464" s="42"/>
    </row>
    <row r="465" spans="1:11" ht="12.75">
      <c r="A465" s="80"/>
      <c r="B465" s="98"/>
      <c r="C465" s="80"/>
      <c r="D465" s="80"/>
      <c r="E465" s="80"/>
      <c r="F465" s="11" t="s">
        <v>25</v>
      </c>
      <c r="G465" s="11">
        <v>0</v>
      </c>
      <c r="H465" s="11">
        <v>0</v>
      </c>
      <c r="I465" s="11">
        <v>0</v>
      </c>
      <c r="J465" s="11"/>
      <c r="K465" s="42"/>
    </row>
    <row r="466" spans="1:11" ht="12.75">
      <c r="A466" s="80"/>
      <c r="B466" s="98"/>
      <c r="C466" s="80"/>
      <c r="D466" s="80"/>
      <c r="E466" s="80"/>
      <c r="F466" s="11" t="s">
        <v>28</v>
      </c>
      <c r="G466" s="11">
        <v>500</v>
      </c>
      <c r="H466" s="11">
        <v>0</v>
      </c>
      <c r="I466" s="11">
        <v>0</v>
      </c>
      <c r="J466" s="11"/>
      <c r="K466" s="42"/>
    </row>
    <row r="467" spans="1:11" ht="110.25" customHeight="1">
      <c r="A467" s="81"/>
      <c r="B467" s="99"/>
      <c r="C467" s="81"/>
      <c r="D467" s="81"/>
      <c r="E467" s="81"/>
      <c r="F467" s="51" t="s">
        <v>27</v>
      </c>
      <c r="G467" s="51">
        <v>0</v>
      </c>
      <c r="H467" s="51">
        <v>0</v>
      </c>
      <c r="I467" s="51">
        <v>0</v>
      </c>
      <c r="J467" s="51">
        <v>0</v>
      </c>
      <c r="K467" s="42"/>
    </row>
    <row r="468" spans="1:11" ht="15.75" customHeight="1">
      <c r="A468" s="79" t="s">
        <v>179</v>
      </c>
      <c r="B468" s="109" t="s">
        <v>212</v>
      </c>
      <c r="C468" s="79" t="s">
        <v>43</v>
      </c>
      <c r="D468" s="79" t="s">
        <v>15</v>
      </c>
      <c r="E468" s="79" t="s">
        <v>158</v>
      </c>
      <c r="F468" s="8" t="s">
        <v>24</v>
      </c>
      <c r="G468" s="11">
        <f>G469+G470+G471+G472</f>
        <v>0</v>
      </c>
      <c r="H468" s="11">
        <f>H469+H470+H471+H472</f>
        <v>104</v>
      </c>
      <c r="I468" s="11">
        <f>I472+I471+I470+I469</f>
        <v>47.2</v>
      </c>
      <c r="J468" s="11"/>
      <c r="K468" s="42"/>
    </row>
    <row r="469" spans="1:11" ht="13.5" customHeight="1">
      <c r="A469" s="80"/>
      <c r="B469" s="80"/>
      <c r="C469" s="80"/>
      <c r="D469" s="80"/>
      <c r="E469" s="80"/>
      <c r="F469" s="11" t="s">
        <v>26</v>
      </c>
      <c r="G469" s="11">
        <v>0</v>
      </c>
      <c r="H469" s="11">
        <v>0</v>
      </c>
      <c r="I469" s="11">
        <v>0</v>
      </c>
      <c r="J469" s="61"/>
      <c r="K469" s="42"/>
    </row>
    <row r="470" spans="1:11" ht="13.5" customHeight="1">
      <c r="A470" s="80"/>
      <c r="B470" s="80"/>
      <c r="C470" s="80"/>
      <c r="D470" s="80"/>
      <c r="E470" s="80"/>
      <c r="F470" s="11" t="s">
        <v>25</v>
      </c>
      <c r="G470" s="11">
        <v>0</v>
      </c>
      <c r="H470" s="11">
        <v>0</v>
      </c>
      <c r="I470" s="11">
        <v>0</v>
      </c>
      <c r="J470" s="61"/>
      <c r="K470" s="42"/>
    </row>
    <row r="471" spans="1:11" ht="15" customHeight="1">
      <c r="A471" s="80"/>
      <c r="B471" s="80"/>
      <c r="C471" s="80"/>
      <c r="D471" s="80"/>
      <c r="E471" s="80"/>
      <c r="F471" s="11" t="s">
        <v>28</v>
      </c>
      <c r="G471" s="11">
        <v>0</v>
      </c>
      <c r="H471" s="11">
        <v>104</v>
      </c>
      <c r="I471" s="11">
        <v>47.2</v>
      </c>
      <c r="J471" s="61"/>
      <c r="K471" s="42"/>
    </row>
    <row r="472" spans="1:12" ht="113.25" customHeight="1">
      <c r="A472" s="81"/>
      <c r="B472" s="81"/>
      <c r="C472" s="81"/>
      <c r="D472" s="81"/>
      <c r="E472" s="81"/>
      <c r="F472" s="51" t="s">
        <v>27</v>
      </c>
      <c r="G472" s="11">
        <v>0</v>
      </c>
      <c r="H472" s="11">
        <v>0</v>
      </c>
      <c r="I472" s="11">
        <v>0</v>
      </c>
      <c r="J472" s="61"/>
      <c r="K472" s="42"/>
      <c r="L472" t="s">
        <v>214</v>
      </c>
    </row>
    <row r="473" spans="1:11" ht="16.5" customHeight="1" thickBot="1">
      <c r="A473" s="49"/>
      <c r="B473" s="50"/>
      <c r="C473" s="50"/>
      <c r="D473" s="50"/>
      <c r="E473" s="50"/>
      <c r="F473" s="25"/>
      <c r="G473" s="25"/>
      <c r="H473" s="25"/>
      <c r="I473" s="25"/>
      <c r="J473" s="26"/>
      <c r="K473" s="42"/>
    </row>
    <row r="474" spans="1:10" ht="39" customHeight="1" thickBot="1">
      <c r="A474" s="141" t="s">
        <v>18</v>
      </c>
      <c r="B474" s="142"/>
      <c r="C474" s="142"/>
      <c r="D474" s="142"/>
      <c r="E474" s="143"/>
      <c r="F474" s="161" t="s">
        <v>211</v>
      </c>
      <c r="G474" s="162"/>
      <c r="H474" s="162"/>
      <c r="I474" s="162"/>
      <c r="J474" s="163"/>
    </row>
    <row r="475" spans="1:10" ht="26.25" customHeight="1" thickBot="1">
      <c r="A475" s="123" t="s">
        <v>19</v>
      </c>
      <c r="B475" s="124"/>
      <c r="C475" s="124"/>
      <c r="D475" s="124"/>
      <c r="E475" s="125"/>
      <c r="F475" s="155" t="s">
        <v>191</v>
      </c>
      <c r="G475" s="156"/>
      <c r="H475" s="156"/>
      <c r="I475" s="156"/>
      <c r="J475" s="157"/>
    </row>
    <row r="476" spans="1:10" ht="25.5" customHeight="1" thickBot="1">
      <c r="A476" s="123" t="s">
        <v>20</v>
      </c>
      <c r="B476" s="124"/>
      <c r="C476" s="124"/>
      <c r="D476" s="124"/>
      <c r="E476" s="125"/>
      <c r="F476" s="155" t="s">
        <v>192</v>
      </c>
      <c r="G476" s="156"/>
      <c r="H476" s="156"/>
      <c r="I476" s="156"/>
      <c r="J476" s="157"/>
    </row>
    <row r="477" spans="1:10" ht="15" customHeight="1" thickBot="1">
      <c r="A477" s="123" t="s">
        <v>21</v>
      </c>
      <c r="B477" s="124"/>
      <c r="C477" s="124"/>
      <c r="D477" s="124"/>
      <c r="E477" s="125"/>
      <c r="F477" s="155" t="s">
        <v>193</v>
      </c>
      <c r="G477" s="156"/>
      <c r="H477" s="156"/>
      <c r="I477" s="156"/>
      <c r="J477" s="157"/>
    </row>
    <row r="478" spans="1:10" ht="16.5" customHeight="1" thickBot="1">
      <c r="A478" s="123" t="s">
        <v>22</v>
      </c>
      <c r="B478" s="124"/>
      <c r="C478" s="124"/>
      <c r="D478" s="124"/>
      <c r="E478" s="125"/>
      <c r="F478" s="123" t="s">
        <v>224</v>
      </c>
      <c r="G478" s="153"/>
      <c r="H478" s="153"/>
      <c r="I478" s="153"/>
      <c r="J478" s="154"/>
    </row>
    <row r="479" spans="1:10" ht="15" customHeight="1">
      <c r="A479" s="144" t="s">
        <v>169</v>
      </c>
      <c r="B479" s="145"/>
      <c r="C479" s="145"/>
      <c r="D479" s="145"/>
      <c r="E479" s="146"/>
      <c r="F479" s="29" t="s">
        <v>24</v>
      </c>
      <c r="G479" s="30">
        <f>G480+G481+G482+G483</f>
        <v>50300</v>
      </c>
      <c r="H479" s="30">
        <f aca="true" t="shared" si="6" ref="H479:I483">H484</f>
        <v>49990</v>
      </c>
      <c r="I479" s="30">
        <f t="shared" si="6"/>
        <v>21791.699999999997</v>
      </c>
      <c r="J479" s="30"/>
    </row>
    <row r="480" spans="1:10" ht="14.25" customHeight="1">
      <c r="A480" s="147"/>
      <c r="B480" s="148"/>
      <c r="C480" s="148"/>
      <c r="D480" s="148"/>
      <c r="E480" s="149"/>
      <c r="F480" s="31" t="s">
        <v>26</v>
      </c>
      <c r="G480" s="31">
        <f>G485</f>
        <v>35300</v>
      </c>
      <c r="H480" s="31">
        <f t="shared" si="6"/>
        <v>23680</v>
      </c>
      <c r="I480" s="31">
        <f t="shared" si="6"/>
        <v>14130.8</v>
      </c>
      <c r="J480" s="31"/>
    </row>
    <row r="481" spans="1:10" ht="15" customHeight="1">
      <c r="A481" s="147"/>
      <c r="B481" s="148"/>
      <c r="C481" s="148"/>
      <c r="D481" s="148"/>
      <c r="E481" s="149"/>
      <c r="F481" s="31" t="s">
        <v>25</v>
      </c>
      <c r="G481" s="31">
        <f>G486</f>
        <v>0</v>
      </c>
      <c r="H481" s="31">
        <f t="shared" si="6"/>
        <v>0</v>
      </c>
      <c r="I481" s="31">
        <f t="shared" si="6"/>
        <v>0</v>
      </c>
      <c r="J481" s="31"/>
    </row>
    <row r="482" spans="1:10" ht="15" customHeight="1">
      <c r="A482" s="147"/>
      <c r="B482" s="148"/>
      <c r="C482" s="148"/>
      <c r="D482" s="148"/>
      <c r="E482" s="149"/>
      <c r="F482" s="31" t="s">
        <v>28</v>
      </c>
      <c r="G482" s="31">
        <f>G487</f>
        <v>15000</v>
      </c>
      <c r="H482" s="31">
        <f t="shared" si="6"/>
        <v>26310</v>
      </c>
      <c r="I482" s="31">
        <f t="shared" si="6"/>
        <v>7660.9</v>
      </c>
      <c r="J482" s="31"/>
    </row>
    <row r="483" spans="1:10" ht="17.25" customHeight="1">
      <c r="A483" s="150"/>
      <c r="B483" s="151"/>
      <c r="C483" s="151"/>
      <c r="D483" s="151"/>
      <c r="E483" s="152"/>
      <c r="F483" s="31" t="s">
        <v>27</v>
      </c>
      <c r="G483" s="31">
        <f>G488</f>
        <v>0</v>
      </c>
      <c r="H483" s="31">
        <f t="shared" si="6"/>
        <v>0</v>
      </c>
      <c r="I483" s="31">
        <v>0</v>
      </c>
      <c r="J483" s="31"/>
    </row>
    <row r="484" spans="1:10" ht="15" customHeight="1">
      <c r="A484" s="109"/>
      <c r="B484" s="109" t="s">
        <v>215</v>
      </c>
      <c r="C484" s="109"/>
      <c r="D484" s="109" t="s">
        <v>15</v>
      </c>
      <c r="E484" s="109"/>
      <c r="F484" s="8" t="s">
        <v>24</v>
      </c>
      <c r="G484" s="11">
        <f>G485+G486+G487+G488</f>
        <v>50300</v>
      </c>
      <c r="H484" s="11">
        <f>H485+H486+H487+H488</f>
        <v>49990</v>
      </c>
      <c r="I484" s="11">
        <f>I485+I486+I487+I488</f>
        <v>21791.699999999997</v>
      </c>
      <c r="J484" s="11"/>
    </row>
    <row r="485" spans="1:10" ht="13.5" customHeight="1">
      <c r="A485" s="80"/>
      <c r="B485" s="80"/>
      <c r="C485" s="80"/>
      <c r="D485" s="80"/>
      <c r="E485" s="98"/>
      <c r="F485" s="11" t="s">
        <v>26</v>
      </c>
      <c r="G485" s="11">
        <v>35300</v>
      </c>
      <c r="H485" s="11">
        <v>23680</v>
      </c>
      <c r="I485" s="11">
        <v>14130.8</v>
      </c>
      <c r="J485" s="11"/>
    </row>
    <row r="486" spans="1:10" ht="13.5" customHeight="1">
      <c r="A486" s="80"/>
      <c r="B486" s="80"/>
      <c r="C486" s="80"/>
      <c r="D486" s="80"/>
      <c r="E486" s="98"/>
      <c r="F486" s="11" t="s">
        <v>25</v>
      </c>
      <c r="G486" s="11">
        <v>0</v>
      </c>
      <c r="H486" s="11">
        <v>0</v>
      </c>
      <c r="I486" s="11">
        <v>0</v>
      </c>
      <c r="J486" s="11"/>
    </row>
    <row r="487" spans="1:10" ht="14.25" customHeight="1">
      <c r="A487" s="80"/>
      <c r="B487" s="80"/>
      <c r="C487" s="80"/>
      <c r="D487" s="80"/>
      <c r="E487" s="98"/>
      <c r="F487" s="11" t="s">
        <v>28</v>
      </c>
      <c r="G487" s="11">
        <v>15000</v>
      </c>
      <c r="H487" s="11">
        <v>26310</v>
      </c>
      <c r="I487" s="11">
        <v>7660.9</v>
      </c>
      <c r="J487" s="11"/>
    </row>
    <row r="488" spans="1:10" ht="23.25" customHeight="1">
      <c r="A488" s="81"/>
      <c r="B488" s="81"/>
      <c r="C488" s="81"/>
      <c r="D488" s="81"/>
      <c r="E488" s="99"/>
      <c r="F488" s="11" t="s">
        <v>27</v>
      </c>
      <c r="G488" s="11">
        <v>0</v>
      </c>
      <c r="H488" s="12">
        <v>0</v>
      </c>
      <c r="I488" s="11">
        <v>0</v>
      </c>
      <c r="J488" s="11"/>
    </row>
    <row r="489" spans="1:10" ht="39" customHeight="1" thickBot="1">
      <c r="A489" s="120" t="s">
        <v>18</v>
      </c>
      <c r="B489" s="121"/>
      <c r="C489" s="121"/>
      <c r="D489" s="121"/>
      <c r="E489" s="122"/>
      <c r="F489" s="158" t="s">
        <v>239</v>
      </c>
      <c r="G489" s="159"/>
      <c r="H489" s="159"/>
      <c r="I489" s="159"/>
      <c r="J489" s="160"/>
    </row>
    <row r="490" spans="1:10" ht="27" customHeight="1" thickBot="1">
      <c r="A490" s="123" t="s">
        <v>19</v>
      </c>
      <c r="B490" s="124"/>
      <c r="C490" s="124"/>
      <c r="D490" s="124"/>
      <c r="E490" s="125"/>
      <c r="F490" s="155" t="s">
        <v>240</v>
      </c>
      <c r="G490" s="156"/>
      <c r="H490" s="156"/>
      <c r="I490" s="156"/>
      <c r="J490" s="157"/>
    </row>
    <row r="491" spans="1:10" ht="15" customHeight="1" thickBot="1">
      <c r="A491" s="123" t="s">
        <v>20</v>
      </c>
      <c r="B491" s="124"/>
      <c r="C491" s="124"/>
      <c r="D491" s="124"/>
      <c r="E491" s="125"/>
      <c r="F491" s="155" t="s">
        <v>177</v>
      </c>
      <c r="G491" s="156"/>
      <c r="H491" s="156"/>
      <c r="I491" s="156"/>
      <c r="J491" s="157"/>
    </row>
    <row r="492" spans="1:10" ht="13.5" customHeight="1" thickBot="1">
      <c r="A492" s="123" t="s">
        <v>21</v>
      </c>
      <c r="B492" s="124"/>
      <c r="C492" s="124"/>
      <c r="D492" s="124"/>
      <c r="E492" s="125"/>
      <c r="F492" s="155" t="s">
        <v>241</v>
      </c>
      <c r="G492" s="156"/>
      <c r="H492" s="156"/>
      <c r="I492" s="156"/>
      <c r="J492" s="157"/>
    </row>
    <row r="493" spans="1:10" ht="13.5" customHeight="1" thickBot="1">
      <c r="A493" s="123" t="s">
        <v>22</v>
      </c>
      <c r="B493" s="124"/>
      <c r="C493" s="124"/>
      <c r="D493" s="124"/>
      <c r="E493" s="125"/>
      <c r="F493" s="123" t="s">
        <v>224</v>
      </c>
      <c r="G493" s="153"/>
      <c r="H493" s="153"/>
      <c r="I493" s="153"/>
      <c r="J493" s="154"/>
    </row>
    <row r="494" spans="1:10" ht="13.5" customHeight="1">
      <c r="A494" s="144" t="s">
        <v>242</v>
      </c>
      <c r="B494" s="145"/>
      <c r="C494" s="145"/>
      <c r="D494" s="145"/>
      <c r="E494" s="146"/>
      <c r="F494" s="29" t="s">
        <v>24</v>
      </c>
      <c r="G494" s="31">
        <f>G499+G504+G509</f>
        <v>7838.4</v>
      </c>
      <c r="H494" s="31">
        <f>H495+H496+H497+H498</f>
        <v>7838.4</v>
      </c>
      <c r="I494" s="31">
        <f>I495+I496+I497+I498</f>
        <v>161.7</v>
      </c>
      <c r="J494" s="31"/>
    </row>
    <row r="495" spans="1:10" ht="13.5" customHeight="1">
      <c r="A495" s="147"/>
      <c r="B495" s="148"/>
      <c r="C495" s="148"/>
      <c r="D495" s="148"/>
      <c r="E495" s="149"/>
      <c r="F495" s="31" t="s">
        <v>26</v>
      </c>
      <c r="G495" s="31">
        <f>G500+G505+G510</f>
        <v>0</v>
      </c>
      <c r="H495" s="31">
        <v>0</v>
      </c>
      <c r="I495" s="31">
        <f>I500+I505+I5070</f>
        <v>0</v>
      </c>
      <c r="J495" s="31"/>
    </row>
    <row r="496" spans="1:10" ht="13.5" customHeight="1">
      <c r="A496" s="147"/>
      <c r="B496" s="148"/>
      <c r="C496" s="148"/>
      <c r="D496" s="148"/>
      <c r="E496" s="149"/>
      <c r="F496" s="31" t="s">
        <v>25</v>
      </c>
      <c r="G496" s="31">
        <f>G501+G506+G511</f>
        <v>0</v>
      </c>
      <c r="H496" s="31">
        <v>0</v>
      </c>
      <c r="I496" s="31">
        <f>I501+I506+I511</f>
        <v>0</v>
      </c>
      <c r="J496" s="31"/>
    </row>
    <row r="497" spans="1:10" ht="13.5" customHeight="1">
      <c r="A497" s="147"/>
      <c r="B497" s="148"/>
      <c r="C497" s="148"/>
      <c r="D497" s="148"/>
      <c r="E497" s="149"/>
      <c r="F497" s="31" t="s">
        <v>28</v>
      </c>
      <c r="G497" s="31">
        <f>G502+G507+G512</f>
        <v>3577.4</v>
      </c>
      <c r="H497" s="31">
        <f>H502+H507+H512</f>
        <v>3577.4</v>
      </c>
      <c r="I497" s="31">
        <f>I512+I507+I502</f>
        <v>161.7</v>
      </c>
      <c r="J497" s="31"/>
    </row>
    <row r="498" spans="1:10" ht="11.25" customHeight="1">
      <c r="A498" s="150"/>
      <c r="B498" s="151"/>
      <c r="C498" s="151"/>
      <c r="D498" s="151"/>
      <c r="E498" s="152"/>
      <c r="F498" s="31" t="s">
        <v>27</v>
      </c>
      <c r="G498" s="57">
        <f>G503+G508+G513</f>
        <v>4261</v>
      </c>
      <c r="H498" s="31">
        <f>H503+H508+H513</f>
        <v>4261</v>
      </c>
      <c r="I498" s="31">
        <f>I513+I508+I503</f>
        <v>0</v>
      </c>
      <c r="J498" s="31"/>
    </row>
    <row r="499" spans="1:10" ht="11.25" customHeight="1">
      <c r="A499" s="75" t="s">
        <v>243</v>
      </c>
      <c r="B499" s="89"/>
      <c r="C499" s="89"/>
      <c r="D499" s="89"/>
      <c r="E499" s="90"/>
      <c r="F499" s="8" t="s">
        <v>24</v>
      </c>
      <c r="G499" s="22">
        <f>G501+G502+G503</f>
        <v>107</v>
      </c>
      <c r="H499" s="11">
        <f>H500+H501+H502+H503</f>
        <v>107</v>
      </c>
      <c r="I499" s="11">
        <f>I500+I501+I502+I503</f>
        <v>0</v>
      </c>
      <c r="J499" s="11"/>
    </row>
    <row r="500" spans="1:10" ht="11.25" customHeight="1">
      <c r="A500" s="91"/>
      <c r="B500" s="92"/>
      <c r="C500" s="92"/>
      <c r="D500" s="92"/>
      <c r="E500" s="93"/>
      <c r="F500" s="11" t="s">
        <v>26</v>
      </c>
      <c r="G500" s="22">
        <v>0</v>
      </c>
      <c r="H500" s="11">
        <v>0</v>
      </c>
      <c r="I500" s="11"/>
      <c r="J500" s="11"/>
    </row>
    <row r="501" spans="1:10" ht="11.25" customHeight="1">
      <c r="A501" s="91"/>
      <c r="B501" s="92"/>
      <c r="C501" s="92"/>
      <c r="D501" s="92"/>
      <c r="E501" s="93"/>
      <c r="F501" s="11" t="s">
        <v>25</v>
      </c>
      <c r="G501" s="22">
        <v>0</v>
      </c>
      <c r="H501" s="11">
        <v>0</v>
      </c>
      <c r="I501" s="11"/>
      <c r="J501" s="11"/>
    </row>
    <row r="502" spans="1:10" ht="11.25" customHeight="1">
      <c r="A502" s="91"/>
      <c r="B502" s="92"/>
      <c r="C502" s="92"/>
      <c r="D502" s="92"/>
      <c r="E502" s="93"/>
      <c r="F502" s="11" t="s">
        <v>28</v>
      </c>
      <c r="G502" s="22">
        <v>102</v>
      </c>
      <c r="H502" s="11">
        <v>102</v>
      </c>
      <c r="I502" s="11">
        <v>0</v>
      </c>
      <c r="J502" s="11"/>
    </row>
    <row r="503" spans="1:10" ht="11.25" customHeight="1">
      <c r="A503" s="94"/>
      <c r="B503" s="95"/>
      <c r="C503" s="95"/>
      <c r="D503" s="95"/>
      <c r="E503" s="96"/>
      <c r="F503" s="11" t="s">
        <v>27</v>
      </c>
      <c r="G503" s="22">
        <v>5</v>
      </c>
      <c r="H503" s="11">
        <v>5</v>
      </c>
      <c r="I503" s="11"/>
      <c r="J503" s="11"/>
    </row>
    <row r="504" spans="1:10" ht="11.25" customHeight="1">
      <c r="A504" s="75" t="s">
        <v>244</v>
      </c>
      <c r="B504" s="89"/>
      <c r="C504" s="89"/>
      <c r="D504" s="89"/>
      <c r="E504" s="90"/>
      <c r="F504" s="8" t="s">
        <v>24</v>
      </c>
      <c r="G504" s="22">
        <f>+G506+G507+G508</f>
        <v>4266</v>
      </c>
      <c r="H504" s="11">
        <f>H505+H506+H507+H508</f>
        <v>4266</v>
      </c>
      <c r="I504" s="11">
        <f>I505+I506+I507+I508</f>
        <v>0</v>
      </c>
      <c r="J504" s="11"/>
    </row>
    <row r="505" spans="1:10" ht="11.25" customHeight="1">
      <c r="A505" s="91"/>
      <c r="B505" s="92"/>
      <c r="C505" s="92"/>
      <c r="D505" s="92"/>
      <c r="E505" s="93"/>
      <c r="F505" s="11" t="s">
        <v>26</v>
      </c>
      <c r="G505" s="22">
        <v>0</v>
      </c>
      <c r="H505" s="11">
        <v>0</v>
      </c>
      <c r="I505" s="11"/>
      <c r="J505" s="11"/>
    </row>
    <row r="506" spans="1:10" ht="11.25" customHeight="1">
      <c r="A506" s="91"/>
      <c r="B506" s="92"/>
      <c r="C506" s="92"/>
      <c r="D506" s="92"/>
      <c r="E506" s="93"/>
      <c r="F506" s="11" t="s">
        <v>25</v>
      </c>
      <c r="G506" s="22">
        <v>0</v>
      </c>
      <c r="H506" s="11">
        <v>0</v>
      </c>
      <c r="I506" s="11"/>
      <c r="J506" s="11"/>
    </row>
    <row r="507" spans="1:10" ht="11.25" customHeight="1">
      <c r="A507" s="91"/>
      <c r="B507" s="92"/>
      <c r="C507" s="92"/>
      <c r="D507" s="92"/>
      <c r="E507" s="93"/>
      <c r="F507" s="11" t="s">
        <v>28</v>
      </c>
      <c r="G507" s="22">
        <v>10</v>
      </c>
      <c r="H507" s="11">
        <v>10</v>
      </c>
      <c r="I507" s="11"/>
      <c r="J507" s="11"/>
    </row>
    <row r="508" spans="1:10" ht="11.25" customHeight="1">
      <c r="A508" s="94"/>
      <c r="B508" s="95"/>
      <c r="C508" s="95"/>
      <c r="D508" s="95"/>
      <c r="E508" s="96"/>
      <c r="F508" s="11" t="s">
        <v>27</v>
      </c>
      <c r="G508" s="22">
        <v>4256</v>
      </c>
      <c r="H508" s="11">
        <v>4256</v>
      </c>
      <c r="I508" s="11"/>
      <c r="J508" s="11"/>
    </row>
    <row r="509" spans="1:10" ht="11.25" customHeight="1">
      <c r="A509" s="75" t="s">
        <v>245</v>
      </c>
      <c r="B509" s="89"/>
      <c r="C509" s="89"/>
      <c r="D509" s="89"/>
      <c r="E509" s="90"/>
      <c r="F509" s="8" t="s">
        <v>24</v>
      </c>
      <c r="G509" s="22">
        <f>+G511+G512+G513</f>
        <v>3465.4</v>
      </c>
      <c r="H509" s="11">
        <f>H510+H511+H512+H513</f>
        <v>3465.4</v>
      </c>
      <c r="I509" s="11">
        <f>I510+I511+I512+I513</f>
        <v>161.7</v>
      </c>
      <c r="J509" s="11"/>
    </row>
    <row r="510" spans="1:10" ht="11.25" customHeight="1">
      <c r="A510" s="91"/>
      <c r="B510" s="92"/>
      <c r="C510" s="92"/>
      <c r="D510" s="92"/>
      <c r="E510" s="93"/>
      <c r="F510" s="11" t="s">
        <v>26</v>
      </c>
      <c r="G510" s="22">
        <v>0</v>
      </c>
      <c r="H510" s="11">
        <v>0</v>
      </c>
      <c r="I510" s="11"/>
      <c r="J510" s="11"/>
    </row>
    <row r="511" spans="1:10" ht="11.25" customHeight="1">
      <c r="A511" s="91"/>
      <c r="B511" s="92"/>
      <c r="C511" s="92"/>
      <c r="D511" s="92"/>
      <c r="E511" s="93"/>
      <c r="F511" s="11" t="s">
        <v>25</v>
      </c>
      <c r="G511" s="22">
        <v>0</v>
      </c>
      <c r="H511" s="11">
        <v>0</v>
      </c>
      <c r="I511" s="11"/>
      <c r="J511" s="11"/>
    </row>
    <row r="512" spans="1:10" ht="11.25" customHeight="1">
      <c r="A512" s="91"/>
      <c r="B512" s="92"/>
      <c r="C512" s="92"/>
      <c r="D512" s="92"/>
      <c r="E512" s="93"/>
      <c r="F512" s="11" t="s">
        <v>28</v>
      </c>
      <c r="G512" s="22">
        <v>3465.4</v>
      </c>
      <c r="H512" s="11">
        <v>3465.4</v>
      </c>
      <c r="I512" s="11">
        <v>161.7</v>
      </c>
      <c r="J512" s="11"/>
    </row>
    <row r="513" spans="1:10" ht="11.25" customHeight="1">
      <c r="A513" s="94"/>
      <c r="B513" s="95"/>
      <c r="C513" s="95"/>
      <c r="D513" s="95"/>
      <c r="E513" s="96"/>
      <c r="F513" s="11" t="s">
        <v>27</v>
      </c>
      <c r="G513" s="22">
        <v>0</v>
      </c>
      <c r="H513" s="11">
        <v>0</v>
      </c>
      <c r="I513" s="11"/>
      <c r="J513" s="11"/>
    </row>
    <row r="514" spans="1:11" ht="25.5" customHeight="1" thickBot="1">
      <c r="A514" s="120" t="s">
        <v>18</v>
      </c>
      <c r="B514" s="121"/>
      <c r="C514" s="121"/>
      <c r="D514" s="121"/>
      <c r="E514" s="122"/>
      <c r="F514" s="158" t="s">
        <v>218</v>
      </c>
      <c r="G514" s="159"/>
      <c r="H514" s="159"/>
      <c r="I514" s="159"/>
      <c r="J514" s="160"/>
      <c r="K514" s="42"/>
    </row>
    <row r="515" spans="1:10" ht="24" customHeight="1" thickBot="1">
      <c r="A515" s="123" t="s">
        <v>19</v>
      </c>
      <c r="B515" s="124"/>
      <c r="C515" s="124"/>
      <c r="D515" s="124"/>
      <c r="E515" s="125"/>
      <c r="F515" s="155" t="s">
        <v>219</v>
      </c>
      <c r="G515" s="156"/>
      <c r="H515" s="156"/>
      <c r="I515" s="156"/>
      <c r="J515" s="157"/>
    </row>
    <row r="516" spans="1:10" ht="15" customHeight="1" thickBot="1">
      <c r="A516" s="123" t="s">
        <v>20</v>
      </c>
      <c r="B516" s="124"/>
      <c r="C516" s="124"/>
      <c r="D516" s="124"/>
      <c r="E516" s="125"/>
      <c r="F516" s="155" t="s">
        <v>157</v>
      </c>
      <c r="G516" s="156"/>
      <c r="H516" s="156"/>
      <c r="I516" s="156"/>
      <c r="J516" s="157"/>
    </row>
    <row r="517" spans="1:10" ht="15.75" customHeight="1" thickBot="1">
      <c r="A517" s="123" t="s">
        <v>21</v>
      </c>
      <c r="B517" s="124"/>
      <c r="C517" s="124"/>
      <c r="D517" s="124"/>
      <c r="E517" s="125"/>
      <c r="F517" s="155" t="s">
        <v>216</v>
      </c>
      <c r="G517" s="156"/>
      <c r="H517" s="156"/>
      <c r="I517" s="156"/>
      <c r="J517" s="157"/>
    </row>
    <row r="518" spans="1:10" ht="15" customHeight="1" thickBot="1">
      <c r="A518" s="123" t="s">
        <v>22</v>
      </c>
      <c r="B518" s="124"/>
      <c r="C518" s="124"/>
      <c r="D518" s="124"/>
      <c r="E518" s="125"/>
      <c r="F518" s="123" t="s">
        <v>224</v>
      </c>
      <c r="G518" s="153"/>
      <c r="H518" s="153"/>
      <c r="I518" s="153"/>
      <c r="J518" s="154"/>
    </row>
    <row r="519" spans="1:10" ht="15" customHeight="1">
      <c r="A519" s="184" t="s">
        <v>246</v>
      </c>
      <c r="B519" s="185"/>
      <c r="C519" s="185"/>
      <c r="D519" s="185"/>
      <c r="E519" s="186"/>
      <c r="F519" s="29" t="s">
        <v>24</v>
      </c>
      <c r="G519" s="30">
        <f>G520+G521+G522+G523</f>
        <v>20</v>
      </c>
      <c r="H519" s="30">
        <f>H520+H521+H522+H523</f>
        <v>20</v>
      </c>
      <c r="I519" s="30">
        <f>I520+I521+I522+I523</f>
        <v>0</v>
      </c>
      <c r="J519" s="30"/>
    </row>
    <row r="520" spans="1:10" ht="15" customHeight="1">
      <c r="A520" s="187"/>
      <c r="B520" s="188"/>
      <c r="C520" s="188"/>
      <c r="D520" s="188"/>
      <c r="E520" s="189"/>
      <c r="F520" s="31" t="s">
        <v>26</v>
      </c>
      <c r="G520" s="31">
        <f>G525</f>
        <v>0</v>
      </c>
      <c r="H520" s="31">
        <v>0</v>
      </c>
      <c r="I520" s="31">
        <v>0</v>
      </c>
      <c r="J520" s="31"/>
    </row>
    <row r="521" spans="1:10" ht="14.25" customHeight="1">
      <c r="A521" s="187"/>
      <c r="B521" s="188"/>
      <c r="C521" s="188"/>
      <c r="D521" s="188"/>
      <c r="E521" s="189"/>
      <c r="F521" s="31" t="s">
        <v>25</v>
      </c>
      <c r="G521" s="31">
        <f>G526</f>
        <v>0</v>
      </c>
      <c r="H521" s="31">
        <v>0</v>
      </c>
      <c r="I521" s="31">
        <v>0</v>
      </c>
      <c r="J521" s="31"/>
    </row>
    <row r="522" spans="1:10" ht="12.75" customHeight="1">
      <c r="A522" s="187"/>
      <c r="B522" s="188"/>
      <c r="C522" s="188"/>
      <c r="D522" s="188"/>
      <c r="E522" s="189"/>
      <c r="F522" s="31" t="s">
        <v>28</v>
      </c>
      <c r="G522" s="57">
        <f>G527</f>
        <v>20</v>
      </c>
      <c r="H522" s="31">
        <f>H527</f>
        <v>20</v>
      </c>
      <c r="I522" s="31">
        <f>I527</f>
        <v>0</v>
      </c>
      <c r="J522" s="31"/>
    </row>
    <row r="523" spans="1:10" ht="12.75" customHeight="1">
      <c r="A523" s="190"/>
      <c r="B523" s="191"/>
      <c r="C523" s="191"/>
      <c r="D523" s="191"/>
      <c r="E523" s="192"/>
      <c r="F523" s="31" t="s">
        <v>27</v>
      </c>
      <c r="G523" s="31">
        <f>G528</f>
        <v>0</v>
      </c>
      <c r="H523" s="31">
        <f>H528</f>
        <v>0</v>
      </c>
      <c r="I523" s="31">
        <f>I528</f>
        <v>0</v>
      </c>
      <c r="J523" s="31"/>
    </row>
    <row r="524" spans="1:10" ht="15.75" customHeight="1">
      <c r="A524" s="75" t="s">
        <v>179</v>
      </c>
      <c r="B524" s="109" t="s">
        <v>247</v>
      </c>
      <c r="C524" s="79"/>
      <c r="D524" s="79" t="s">
        <v>15</v>
      </c>
      <c r="E524" s="79" t="s">
        <v>217</v>
      </c>
      <c r="F524" s="8" t="s">
        <v>24</v>
      </c>
      <c r="G524" s="11">
        <f>G525+G526+G527+G528</f>
        <v>20</v>
      </c>
      <c r="H524" s="11">
        <f>H525+H526+H527+H528</f>
        <v>20</v>
      </c>
      <c r="I524" s="11">
        <f>I525+I526+I527+I528</f>
        <v>0</v>
      </c>
      <c r="J524" s="11"/>
    </row>
    <row r="525" spans="1:10" ht="15" customHeight="1">
      <c r="A525" s="147"/>
      <c r="B525" s="80"/>
      <c r="C525" s="80"/>
      <c r="D525" s="80"/>
      <c r="E525" s="80"/>
      <c r="F525" s="11" t="s">
        <v>26</v>
      </c>
      <c r="G525" s="11">
        <v>0</v>
      </c>
      <c r="H525" s="11">
        <v>0</v>
      </c>
      <c r="I525" s="11">
        <v>0</v>
      </c>
      <c r="J525" s="11"/>
    </row>
    <row r="526" spans="1:10" ht="15.75" customHeight="1">
      <c r="A526" s="147"/>
      <c r="B526" s="80"/>
      <c r="C526" s="80"/>
      <c r="D526" s="80"/>
      <c r="E526" s="80"/>
      <c r="F526" s="11" t="s">
        <v>25</v>
      </c>
      <c r="G526" s="11">
        <v>0</v>
      </c>
      <c r="H526" s="11">
        <v>0</v>
      </c>
      <c r="I526" s="11">
        <v>0</v>
      </c>
      <c r="J526" s="11"/>
    </row>
    <row r="527" spans="1:10" ht="13.5" customHeight="1">
      <c r="A527" s="147"/>
      <c r="B527" s="80"/>
      <c r="C527" s="80"/>
      <c r="D527" s="80"/>
      <c r="E527" s="80"/>
      <c r="F527" s="11" t="s">
        <v>28</v>
      </c>
      <c r="G527" s="11">
        <v>20</v>
      </c>
      <c r="H527" s="11">
        <v>20</v>
      </c>
      <c r="I527" s="11">
        <v>0</v>
      </c>
      <c r="J527" s="11"/>
    </row>
    <row r="528" spans="1:12" ht="95.25" customHeight="1" thickBot="1">
      <c r="A528" s="147"/>
      <c r="B528" s="80"/>
      <c r="C528" s="80"/>
      <c r="D528" s="80"/>
      <c r="E528" s="80"/>
      <c r="F528" s="51" t="s">
        <v>27</v>
      </c>
      <c r="G528" s="51">
        <v>0</v>
      </c>
      <c r="H528" s="51">
        <v>0</v>
      </c>
      <c r="I528" s="51">
        <v>0</v>
      </c>
      <c r="J528" s="51"/>
      <c r="L528" t="s">
        <v>214</v>
      </c>
    </row>
    <row r="529" spans="1:10" ht="42.75" customHeight="1" thickBot="1">
      <c r="A529" s="141" t="s">
        <v>18</v>
      </c>
      <c r="B529" s="142"/>
      <c r="C529" s="142"/>
      <c r="D529" s="142"/>
      <c r="E529" s="143"/>
      <c r="F529" s="161" t="s">
        <v>8</v>
      </c>
      <c r="G529" s="283"/>
      <c r="H529" s="283"/>
      <c r="I529" s="283"/>
      <c r="J529" s="284"/>
    </row>
    <row r="530" spans="1:10" ht="24.75" customHeight="1" thickBot="1">
      <c r="A530" s="123" t="s">
        <v>19</v>
      </c>
      <c r="B530" s="124"/>
      <c r="C530" s="124"/>
      <c r="D530" s="124"/>
      <c r="E530" s="125"/>
      <c r="F530" s="155" t="s">
        <v>9</v>
      </c>
      <c r="G530" s="168"/>
      <c r="H530" s="168"/>
      <c r="I530" s="168"/>
      <c r="J530" s="169"/>
    </row>
    <row r="531" spans="1:10" ht="24" customHeight="1" thickBot="1">
      <c r="A531" s="123" t="s">
        <v>20</v>
      </c>
      <c r="B531" s="124"/>
      <c r="C531" s="124"/>
      <c r="D531" s="124"/>
      <c r="E531" s="125"/>
      <c r="F531" s="285" t="s">
        <v>10</v>
      </c>
      <c r="G531" s="168"/>
      <c r="H531" s="168"/>
      <c r="I531" s="168"/>
      <c r="J531" s="169"/>
    </row>
    <row r="532" spans="1:10" ht="17.25" customHeight="1" thickBot="1">
      <c r="A532" s="123" t="s">
        <v>21</v>
      </c>
      <c r="B532" s="124"/>
      <c r="C532" s="124"/>
      <c r="D532" s="124"/>
      <c r="E532" s="125"/>
      <c r="F532" s="123" t="s">
        <v>11</v>
      </c>
      <c r="G532" s="101"/>
      <c r="H532" s="101"/>
      <c r="I532" s="101"/>
      <c r="J532" s="102"/>
    </row>
    <row r="533" spans="1:10" ht="19.5" customHeight="1">
      <c r="A533" s="126" t="s">
        <v>22</v>
      </c>
      <c r="B533" s="127"/>
      <c r="C533" s="127"/>
      <c r="D533" s="127"/>
      <c r="E533" s="128"/>
      <c r="F533" s="126" t="s">
        <v>224</v>
      </c>
      <c r="G533" s="286"/>
      <c r="H533" s="286"/>
      <c r="I533" s="286"/>
      <c r="J533" s="287"/>
    </row>
    <row r="534" spans="1:10" ht="20.25" customHeight="1">
      <c r="A534" s="288" t="s">
        <v>12</v>
      </c>
      <c r="B534" s="289"/>
      <c r="C534" s="289"/>
      <c r="D534" s="289"/>
      <c r="E534" s="290"/>
      <c r="F534" s="29" t="s">
        <v>24</v>
      </c>
      <c r="G534" s="30">
        <f>G535+G536+G537+G538</f>
        <v>5168.5</v>
      </c>
      <c r="H534" s="30">
        <f>H535+H536+H537+H538</f>
        <v>5168.5</v>
      </c>
      <c r="I534" s="30">
        <f>I535+I536+I537+I538</f>
        <v>0</v>
      </c>
      <c r="J534" s="30"/>
    </row>
    <row r="535" spans="1:10" ht="21" customHeight="1">
      <c r="A535" s="187"/>
      <c r="B535" s="291"/>
      <c r="C535" s="291"/>
      <c r="D535" s="291"/>
      <c r="E535" s="189"/>
      <c r="F535" s="31" t="s">
        <v>26</v>
      </c>
      <c r="G535" s="31">
        <f>G540</f>
        <v>1224.7</v>
      </c>
      <c r="H535" s="31">
        <f aca="true" t="shared" si="7" ref="H535:I538">H540</f>
        <v>1224.7</v>
      </c>
      <c r="I535" s="31">
        <f t="shared" si="7"/>
        <v>0</v>
      </c>
      <c r="J535" s="31"/>
    </row>
    <row r="536" spans="1:10" ht="16.5" customHeight="1">
      <c r="A536" s="187"/>
      <c r="B536" s="291"/>
      <c r="C536" s="291"/>
      <c r="D536" s="291"/>
      <c r="E536" s="189"/>
      <c r="F536" s="31" t="s">
        <v>25</v>
      </c>
      <c r="G536" s="31">
        <f>G541</f>
        <v>3471.8</v>
      </c>
      <c r="H536" s="31">
        <f>H541</f>
        <v>3471.8</v>
      </c>
      <c r="I536" s="31">
        <f t="shared" si="7"/>
        <v>0</v>
      </c>
      <c r="J536" s="31"/>
    </row>
    <row r="537" spans="1:10" ht="20.25" customHeight="1">
      <c r="A537" s="187"/>
      <c r="B537" s="291"/>
      <c r="C537" s="291"/>
      <c r="D537" s="291"/>
      <c r="E537" s="189"/>
      <c r="F537" s="31" t="s">
        <v>28</v>
      </c>
      <c r="G537" s="31">
        <f>G542</f>
        <v>472</v>
      </c>
      <c r="H537" s="31">
        <f>H542</f>
        <v>472</v>
      </c>
      <c r="I537" s="31">
        <f t="shared" si="7"/>
        <v>0</v>
      </c>
      <c r="J537" s="31"/>
    </row>
    <row r="538" spans="1:10" ht="21" customHeight="1">
      <c r="A538" s="190"/>
      <c r="B538" s="191"/>
      <c r="C538" s="191"/>
      <c r="D538" s="191"/>
      <c r="E538" s="192"/>
      <c r="F538" s="31" t="s">
        <v>27</v>
      </c>
      <c r="G538" s="31">
        <f>G543</f>
        <v>0</v>
      </c>
      <c r="H538" s="31">
        <f>H543</f>
        <v>0</v>
      </c>
      <c r="I538" s="31">
        <f t="shared" si="7"/>
        <v>0</v>
      </c>
      <c r="J538" s="31"/>
    </row>
    <row r="539" spans="1:10" ht="20.25" customHeight="1">
      <c r="A539" s="80" t="s">
        <v>179</v>
      </c>
      <c r="B539" s="91" t="s">
        <v>13</v>
      </c>
      <c r="C539" s="92"/>
      <c r="D539" s="92"/>
      <c r="E539" s="93"/>
      <c r="F539" s="8" t="s">
        <v>24</v>
      </c>
      <c r="G539" s="11">
        <f>G540+G541+G542+G543</f>
        <v>5168.5</v>
      </c>
      <c r="H539" s="11">
        <f>H540+H541+H542+H543</f>
        <v>5168.5</v>
      </c>
      <c r="I539" s="11">
        <f>I540+I541+I542+I543</f>
        <v>0</v>
      </c>
      <c r="J539" s="11"/>
    </row>
    <row r="540" spans="1:10" ht="20.25" customHeight="1">
      <c r="A540" s="80"/>
      <c r="B540" s="91"/>
      <c r="C540" s="92"/>
      <c r="D540" s="92"/>
      <c r="E540" s="93"/>
      <c r="F540" s="11" t="s">
        <v>26</v>
      </c>
      <c r="G540" s="11">
        <v>1224.7</v>
      </c>
      <c r="H540" s="11">
        <v>1224.7</v>
      </c>
      <c r="I540" s="11">
        <v>0</v>
      </c>
      <c r="J540" s="11"/>
    </row>
    <row r="541" spans="1:10" ht="20.25" customHeight="1">
      <c r="A541" s="80"/>
      <c r="B541" s="91"/>
      <c r="C541" s="92"/>
      <c r="D541" s="92"/>
      <c r="E541" s="93"/>
      <c r="F541" s="11" t="s">
        <v>25</v>
      </c>
      <c r="G541" s="11">
        <v>3471.8</v>
      </c>
      <c r="H541" s="11">
        <v>3471.8</v>
      </c>
      <c r="I541" s="11">
        <v>0</v>
      </c>
      <c r="J541" s="11"/>
    </row>
    <row r="542" spans="1:10" ht="21" customHeight="1">
      <c r="A542" s="80"/>
      <c r="B542" s="91"/>
      <c r="C542" s="92"/>
      <c r="D542" s="92"/>
      <c r="E542" s="93"/>
      <c r="F542" s="11" t="s">
        <v>28</v>
      </c>
      <c r="G542" s="11">
        <v>472</v>
      </c>
      <c r="H542" s="11">
        <v>472</v>
      </c>
      <c r="I542" s="11">
        <v>0</v>
      </c>
      <c r="J542" s="11"/>
    </row>
    <row r="543" spans="1:10" ht="21.75" customHeight="1">
      <c r="A543" s="81"/>
      <c r="B543" s="94"/>
      <c r="C543" s="95"/>
      <c r="D543" s="95"/>
      <c r="E543" s="96"/>
      <c r="F543" s="51" t="s">
        <v>27</v>
      </c>
      <c r="G543" s="11">
        <v>0</v>
      </c>
      <c r="H543" s="11">
        <v>0</v>
      </c>
      <c r="I543" s="11">
        <v>0</v>
      </c>
      <c r="J543" s="11"/>
    </row>
    <row r="544" spans="1:10" ht="13.5" thickBot="1">
      <c r="A544" s="132" t="s">
        <v>178</v>
      </c>
      <c r="B544" s="133"/>
      <c r="C544" s="133"/>
      <c r="D544" s="133"/>
      <c r="E544" s="134"/>
      <c r="F544" s="43" t="s">
        <v>24</v>
      </c>
      <c r="G544" s="47">
        <f>G545+G546+G547+G548</f>
        <v>1884949.4500000002</v>
      </c>
      <c r="H544" s="47">
        <f>H545+H546+H547+H548</f>
        <v>1854806.3</v>
      </c>
      <c r="I544" s="47">
        <f>I545+I546+I547+I548</f>
        <v>396351.9</v>
      </c>
      <c r="J544" s="47"/>
    </row>
    <row r="545" spans="1:10" ht="13.5" thickBot="1">
      <c r="A545" s="135"/>
      <c r="B545" s="136"/>
      <c r="C545" s="136"/>
      <c r="D545" s="136"/>
      <c r="E545" s="137"/>
      <c r="F545" s="44" t="s">
        <v>26</v>
      </c>
      <c r="G545" s="45">
        <f>G11+G286+G312+G333+G364+G384+G404+G419+G429+G454+G480+G495+G520+G535</f>
        <v>502423.94</v>
      </c>
      <c r="H545" s="45">
        <f>H11+H286+H312+H333+H364+H384+H404+H419+H429+H454+H480+H495+H520+H535</f>
        <v>385927.99999999994</v>
      </c>
      <c r="I545" s="46">
        <f>I11+I286+I312+I333+I364+I384+I404+I419+I429+I454+I480+I495+I520+I535</f>
        <v>185001.8</v>
      </c>
      <c r="J545" s="45"/>
    </row>
    <row r="546" spans="1:11" ht="13.5" thickBot="1">
      <c r="A546" s="135"/>
      <c r="B546" s="136"/>
      <c r="C546" s="136"/>
      <c r="D546" s="136"/>
      <c r="E546" s="137"/>
      <c r="F546" s="44" t="s">
        <v>25</v>
      </c>
      <c r="G546" s="45">
        <f>G12+G287+G313+G334+G365+G385+G405+G420+G430+G455+G481+G496+G521+G536</f>
        <v>97166.72</v>
      </c>
      <c r="H546" s="45">
        <f>H12+H287+H313+H334+H365+H385+H405+H420+H430+H455+H496+H521+H536</f>
        <v>54820.700000000004</v>
      </c>
      <c r="I546" s="45">
        <f>I12+I287+I313+I334+I365+I385+I405+I420+I430+I455+I481+I496+I521+I536</f>
        <v>19502.8</v>
      </c>
      <c r="J546" s="45"/>
      <c r="K546" s="36"/>
    </row>
    <row r="547" spans="1:10" ht="13.5" thickBot="1">
      <c r="A547" s="135"/>
      <c r="B547" s="136"/>
      <c r="C547" s="136"/>
      <c r="D547" s="136"/>
      <c r="E547" s="137"/>
      <c r="F547" s="44" t="s">
        <v>28</v>
      </c>
      <c r="G547" s="45">
        <f>G13+G288+G314+G335+G366+G386+G406+G421+G431+G456+G482+G497+G522+G537</f>
        <v>264398.69</v>
      </c>
      <c r="H547" s="45">
        <f>H13+H288+H314+H335+H366+H386+H406+H421+H431+H456+H482+H497+H522+H537</f>
        <v>388199.3</v>
      </c>
      <c r="I547" s="45">
        <f>I13+I288+I314+I335+I366+I386+I406+I421+I431+I456+I482+I497+I522+I537</f>
        <v>183200.40000000002</v>
      </c>
      <c r="J547" s="45"/>
    </row>
    <row r="548" spans="1:12" ht="13.5" thickBot="1">
      <c r="A548" s="138"/>
      <c r="B548" s="139"/>
      <c r="C548" s="139"/>
      <c r="D548" s="139"/>
      <c r="E548" s="140"/>
      <c r="F548" s="44" t="s">
        <v>27</v>
      </c>
      <c r="G548" s="59">
        <f>G14+G289+G315+G336+G367+G387+G407+G422+G432+G457+G483+G498+G523+G538</f>
        <v>1020960.1</v>
      </c>
      <c r="H548" s="45">
        <f>H14+H289+H315+H336+H367+H387+H407+H422+H432+H457+H483+H498+H523+H538</f>
        <v>1025858.3</v>
      </c>
      <c r="I548" s="45">
        <f>I14+I289+I315+I336+I367+I387+I407+I422+I432+I457+I483+I498+I523+I538</f>
        <v>8646.900000000001</v>
      </c>
      <c r="J548" s="45"/>
      <c r="L548" s="42"/>
    </row>
    <row r="549" spans="1:12" ht="13.5" thickBot="1">
      <c r="A549" s="27"/>
      <c r="B549" s="28"/>
      <c r="C549" s="28"/>
      <c r="D549" s="28"/>
      <c r="E549" s="28"/>
      <c r="F549" s="34"/>
      <c r="G549" s="37"/>
      <c r="H549" s="37"/>
      <c r="I549" s="37"/>
      <c r="J549" s="35"/>
      <c r="L549" s="42"/>
    </row>
    <row r="550" spans="1:10" ht="34.5" customHeight="1" thickBot="1">
      <c r="A550" s="129" t="s">
        <v>17</v>
      </c>
      <c r="B550" s="130"/>
      <c r="C550" s="130"/>
      <c r="D550" s="130"/>
      <c r="E550" s="130"/>
      <c r="F550" s="130"/>
      <c r="G550" s="130"/>
      <c r="H550" s="130"/>
      <c r="I550" s="130"/>
      <c r="J550" s="131"/>
    </row>
    <row r="551" spans="1:10" ht="28.5" customHeight="1" thickBot="1">
      <c r="A551" s="120" t="s">
        <v>18</v>
      </c>
      <c r="B551" s="121"/>
      <c r="C551" s="121"/>
      <c r="D551" s="121"/>
      <c r="E551" s="122"/>
      <c r="F551" s="158" t="s">
        <v>170</v>
      </c>
      <c r="G551" s="159"/>
      <c r="H551" s="159"/>
      <c r="I551" s="159"/>
      <c r="J551" s="160"/>
    </row>
    <row r="552" spans="1:10" ht="29.25" customHeight="1" thickBot="1">
      <c r="A552" s="123" t="s">
        <v>19</v>
      </c>
      <c r="B552" s="124"/>
      <c r="C552" s="124"/>
      <c r="D552" s="124"/>
      <c r="E552" s="125"/>
      <c r="F552" s="155" t="s">
        <v>171</v>
      </c>
      <c r="G552" s="156"/>
      <c r="H552" s="156"/>
      <c r="I552" s="156"/>
      <c r="J552" s="157"/>
    </row>
    <row r="553" spans="1:10" ht="13.5" thickBot="1">
      <c r="A553" s="123" t="s">
        <v>20</v>
      </c>
      <c r="B553" s="124"/>
      <c r="C553" s="124"/>
      <c r="D553" s="124"/>
      <c r="E553" s="125"/>
      <c r="F553" s="155" t="s">
        <v>172</v>
      </c>
      <c r="G553" s="156"/>
      <c r="H553" s="156"/>
      <c r="I553" s="156"/>
      <c r="J553" s="157"/>
    </row>
    <row r="554" spans="1:10" ht="13.5" thickBot="1">
      <c r="A554" s="123" t="s">
        <v>21</v>
      </c>
      <c r="B554" s="124"/>
      <c r="C554" s="124"/>
      <c r="D554" s="124"/>
      <c r="E554" s="125"/>
      <c r="F554" s="155" t="s">
        <v>173</v>
      </c>
      <c r="G554" s="156"/>
      <c r="H554" s="156"/>
      <c r="I554" s="156"/>
      <c r="J554" s="157"/>
    </row>
    <row r="555" spans="1:10" ht="13.5" thickBot="1">
      <c r="A555" s="123" t="s">
        <v>22</v>
      </c>
      <c r="B555" s="124"/>
      <c r="C555" s="124"/>
      <c r="D555" s="124"/>
      <c r="E555" s="125"/>
      <c r="F555" s="123" t="s">
        <v>16</v>
      </c>
      <c r="G555" s="153"/>
      <c r="H555" s="153"/>
      <c r="I555" s="153"/>
      <c r="J555" s="154"/>
    </row>
    <row r="556" spans="1:10" ht="12.75">
      <c r="A556" s="144" t="s">
        <v>169</v>
      </c>
      <c r="B556" s="145"/>
      <c r="C556" s="145"/>
      <c r="D556" s="145"/>
      <c r="E556" s="146"/>
      <c r="F556" s="8" t="s">
        <v>24</v>
      </c>
      <c r="G556" s="11"/>
      <c r="H556" s="11"/>
      <c r="I556" s="11"/>
      <c r="J556" s="11"/>
    </row>
    <row r="557" spans="1:10" ht="12.75">
      <c r="A557" s="147"/>
      <c r="B557" s="148"/>
      <c r="C557" s="148"/>
      <c r="D557" s="148"/>
      <c r="E557" s="149"/>
      <c r="F557" s="11" t="s">
        <v>26</v>
      </c>
      <c r="G557" s="11"/>
      <c r="H557" s="11"/>
      <c r="I557" s="11"/>
      <c r="J557" s="11"/>
    </row>
    <row r="558" spans="1:10" ht="12.75">
      <c r="A558" s="147"/>
      <c r="B558" s="148"/>
      <c r="C558" s="148"/>
      <c r="D558" s="148"/>
      <c r="E558" s="149"/>
      <c r="F558" s="11" t="s">
        <v>25</v>
      </c>
      <c r="G558" s="11"/>
      <c r="H558" s="11"/>
      <c r="I558" s="11"/>
      <c r="J558" s="11"/>
    </row>
    <row r="559" spans="1:10" ht="12.75">
      <c r="A559" s="147"/>
      <c r="B559" s="148"/>
      <c r="C559" s="148"/>
      <c r="D559" s="148"/>
      <c r="E559" s="149"/>
      <c r="F559" s="11" t="s">
        <v>28</v>
      </c>
      <c r="G559" s="11"/>
      <c r="H559" s="11"/>
      <c r="I559" s="11"/>
      <c r="J559" s="11"/>
    </row>
    <row r="560" spans="1:10" ht="12.75">
      <c r="A560" s="150"/>
      <c r="B560" s="151"/>
      <c r="C560" s="151"/>
      <c r="D560" s="151"/>
      <c r="E560" s="152"/>
      <c r="F560" s="11" t="s">
        <v>27</v>
      </c>
      <c r="G560" s="11"/>
      <c r="H560" s="11"/>
      <c r="I560" s="11"/>
      <c r="J560" s="11"/>
    </row>
    <row r="561" spans="1:10" ht="40.5" customHeight="1" thickBot="1">
      <c r="A561" s="120" t="s">
        <v>18</v>
      </c>
      <c r="B561" s="121"/>
      <c r="C561" s="121"/>
      <c r="D561" s="121"/>
      <c r="E561" s="122"/>
      <c r="F561" s="158" t="s">
        <v>174</v>
      </c>
      <c r="G561" s="159"/>
      <c r="H561" s="159"/>
      <c r="I561" s="159"/>
      <c r="J561" s="160"/>
    </row>
    <row r="562" spans="1:10" ht="27" customHeight="1" thickBot="1">
      <c r="A562" s="123" t="s">
        <v>19</v>
      </c>
      <c r="B562" s="124"/>
      <c r="C562" s="124"/>
      <c r="D562" s="124"/>
      <c r="E562" s="125"/>
      <c r="F562" s="155" t="s">
        <v>175</v>
      </c>
      <c r="G562" s="156"/>
      <c r="H562" s="156"/>
      <c r="I562" s="156"/>
      <c r="J562" s="157"/>
    </row>
    <row r="563" spans="1:10" ht="13.5" thickBot="1">
      <c r="A563" s="123" t="s">
        <v>20</v>
      </c>
      <c r="B563" s="124"/>
      <c r="C563" s="124"/>
      <c r="D563" s="124"/>
      <c r="E563" s="125"/>
      <c r="F563" s="155" t="s">
        <v>172</v>
      </c>
      <c r="G563" s="156"/>
      <c r="H563" s="156"/>
      <c r="I563" s="156"/>
      <c r="J563" s="157"/>
    </row>
    <row r="564" spans="1:10" ht="13.5" thickBot="1">
      <c r="A564" s="123" t="s">
        <v>21</v>
      </c>
      <c r="B564" s="124"/>
      <c r="C564" s="124"/>
      <c r="D564" s="124"/>
      <c r="E564" s="125"/>
      <c r="F564" s="155" t="s">
        <v>176</v>
      </c>
      <c r="G564" s="156"/>
      <c r="H564" s="156"/>
      <c r="I564" s="156"/>
      <c r="J564" s="157"/>
    </row>
    <row r="565" spans="1:10" ht="13.5" thickBot="1">
      <c r="A565" s="123" t="s">
        <v>22</v>
      </c>
      <c r="B565" s="124"/>
      <c r="C565" s="124"/>
      <c r="D565" s="124"/>
      <c r="E565" s="125"/>
      <c r="F565" s="123" t="s">
        <v>224</v>
      </c>
      <c r="G565" s="153"/>
      <c r="H565" s="153"/>
      <c r="I565" s="153"/>
      <c r="J565" s="154"/>
    </row>
    <row r="566" spans="1:10" ht="12.75">
      <c r="A566" s="144" t="s">
        <v>168</v>
      </c>
      <c r="B566" s="145"/>
      <c r="C566" s="145"/>
      <c r="D566" s="145"/>
      <c r="E566" s="146"/>
      <c r="F566" s="8" t="s">
        <v>24</v>
      </c>
      <c r="G566" s="11"/>
      <c r="H566" s="11"/>
      <c r="I566" s="11"/>
      <c r="J566" s="11"/>
    </row>
    <row r="567" spans="1:10" ht="12.75">
      <c r="A567" s="147"/>
      <c r="B567" s="148"/>
      <c r="C567" s="148"/>
      <c r="D567" s="148"/>
      <c r="E567" s="149"/>
      <c r="F567" s="11" t="s">
        <v>26</v>
      </c>
      <c r="G567" s="11"/>
      <c r="H567" s="11"/>
      <c r="I567" s="11"/>
      <c r="J567" s="11"/>
    </row>
    <row r="568" spans="1:10" ht="12.75">
      <c r="A568" s="147"/>
      <c r="B568" s="148"/>
      <c r="C568" s="148"/>
      <c r="D568" s="148"/>
      <c r="E568" s="149"/>
      <c r="F568" s="11" t="s">
        <v>25</v>
      </c>
      <c r="G568" s="11"/>
      <c r="H568" s="11"/>
      <c r="I568" s="11"/>
      <c r="J568" s="11"/>
    </row>
    <row r="569" spans="1:10" ht="12.75">
      <c r="A569" s="147"/>
      <c r="B569" s="148"/>
      <c r="C569" s="148"/>
      <c r="D569" s="148"/>
      <c r="E569" s="149"/>
      <c r="F569" s="11" t="s">
        <v>28</v>
      </c>
      <c r="G569" s="11"/>
      <c r="H569" s="11"/>
      <c r="I569" s="11"/>
      <c r="J569" s="11"/>
    </row>
    <row r="570" spans="1:10" ht="12.75">
      <c r="A570" s="150"/>
      <c r="B570" s="151"/>
      <c r="C570" s="151"/>
      <c r="D570" s="151"/>
      <c r="E570" s="152"/>
      <c r="F570" s="11" t="s">
        <v>27</v>
      </c>
      <c r="G570" s="11"/>
      <c r="H570" s="11"/>
      <c r="I570" s="11"/>
      <c r="J570" s="11"/>
    </row>
    <row r="571" spans="1:10" ht="28.5" customHeight="1" thickBot="1">
      <c r="A571" s="120" t="s">
        <v>18</v>
      </c>
      <c r="B571" s="121"/>
      <c r="C571" s="121"/>
      <c r="D571" s="121"/>
      <c r="E571" s="122"/>
      <c r="F571" s="158" t="s">
        <v>194</v>
      </c>
      <c r="G571" s="159"/>
      <c r="H571" s="159"/>
      <c r="I571" s="159"/>
      <c r="J571" s="160"/>
    </row>
    <row r="572" spans="1:10" ht="27.75" customHeight="1" thickBot="1">
      <c r="A572" s="123" t="s">
        <v>19</v>
      </c>
      <c r="B572" s="124"/>
      <c r="C572" s="124"/>
      <c r="D572" s="124"/>
      <c r="E572" s="125"/>
      <c r="F572" s="155" t="s">
        <v>198</v>
      </c>
      <c r="G572" s="156"/>
      <c r="H572" s="156"/>
      <c r="I572" s="156"/>
      <c r="J572" s="157"/>
    </row>
    <row r="573" spans="1:10" ht="13.5" thickBot="1">
      <c r="A573" s="123" t="s">
        <v>20</v>
      </c>
      <c r="B573" s="124"/>
      <c r="C573" s="124"/>
      <c r="D573" s="124"/>
      <c r="E573" s="125"/>
      <c r="F573" s="155" t="s">
        <v>177</v>
      </c>
      <c r="G573" s="156"/>
      <c r="H573" s="156"/>
      <c r="I573" s="156"/>
      <c r="J573" s="157"/>
    </row>
    <row r="574" spans="1:10" ht="13.5" thickBot="1">
      <c r="A574" s="123" t="s">
        <v>21</v>
      </c>
      <c r="B574" s="124"/>
      <c r="C574" s="124"/>
      <c r="D574" s="124"/>
      <c r="E574" s="125"/>
      <c r="F574" s="155" t="s">
        <v>161</v>
      </c>
      <c r="G574" s="156"/>
      <c r="H574" s="156"/>
      <c r="I574" s="156"/>
      <c r="J574" s="157"/>
    </row>
    <row r="575" spans="1:10" ht="13.5" thickBot="1">
      <c r="A575" s="123" t="s">
        <v>22</v>
      </c>
      <c r="B575" s="124"/>
      <c r="C575" s="124"/>
      <c r="D575" s="124"/>
      <c r="E575" s="125"/>
      <c r="F575" s="123" t="s">
        <v>224</v>
      </c>
      <c r="G575" s="153"/>
      <c r="H575" s="153"/>
      <c r="I575" s="153"/>
      <c r="J575" s="154"/>
    </row>
    <row r="576" spans="1:10" ht="12.75">
      <c r="A576" s="144" t="s">
        <v>195</v>
      </c>
      <c r="B576" s="145"/>
      <c r="C576" s="145"/>
      <c r="D576" s="145"/>
      <c r="E576" s="146"/>
      <c r="F576" s="8" t="s">
        <v>24</v>
      </c>
      <c r="G576" s="11"/>
      <c r="H576" s="11"/>
      <c r="I576" s="11"/>
      <c r="J576" s="11"/>
    </row>
    <row r="577" spans="1:10" ht="12.75">
      <c r="A577" s="147"/>
      <c r="B577" s="148"/>
      <c r="C577" s="148"/>
      <c r="D577" s="148"/>
      <c r="E577" s="149"/>
      <c r="F577" s="11" t="s">
        <v>26</v>
      </c>
      <c r="G577" s="11"/>
      <c r="H577" s="11"/>
      <c r="I577" s="11"/>
      <c r="J577" s="11"/>
    </row>
    <row r="578" spans="1:10" ht="12.75">
      <c r="A578" s="147"/>
      <c r="B578" s="148"/>
      <c r="C578" s="148"/>
      <c r="D578" s="148"/>
      <c r="E578" s="149"/>
      <c r="F578" s="11" t="s">
        <v>25</v>
      </c>
      <c r="G578" s="11"/>
      <c r="H578" s="11"/>
      <c r="I578" s="11"/>
      <c r="J578" s="11"/>
    </row>
    <row r="579" spans="1:10" ht="12.75">
      <c r="A579" s="147"/>
      <c r="B579" s="148"/>
      <c r="C579" s="148"/>
      <c r="D579" s="148"/>
      <c r="E579" s="149"/>
      <c r="F579" s="11" t="s">
        <v>28</v>
      </c>
      <c r="G579" s="22"/>
      <c r="H579" s="11"/>
      <c r="I579" s="11"/>
      <c r="J579" s="11"/>
    </row>
    <row r="580" spans="1:10" ht="12.75">
      <c r="A580" s="150"/>
      <c r="B580" s="151"/>
      <c r="C580" s="151"/>
      <c r="D580" s="151"/>
      <c r="E580" s="152"/>
      <c r="F580" s="11" t="s">
        <v>27</v>
      </c>
      <c r="G580" s="11"/>
      <c r="H580" s="11"/>
      <c r="I580" s="11"/>
      <c r="J580" s="11"/>
    </row>
    <row r="581" spans="2:4" ht="12.75">
      <c r="B581" s="60"/>
      <c r="D581" s="60"/>
    </row>
    <row r="582" spans="2:4" ht="12.75">
      <c r="B582" s="60"/>
      <c r="D582" s="60"/>
    </row>
    <row r="583" spans="2:4" ht="12.75">
      <c r="B583" s="60"/>
      <c r="D583" s="60"/>
    </row>
    <row r="584" ht="12.75">
      <c r="B584" s="60"/>
    </row>
    <row r="585" spans="1:2" ht="12.75">
      <c r="A585" s="119" t="s">
        <v>220</v>
      </c>
      <c r="B585" s="119"/>
    </row>
  </sheetData>
  <sheetProtection/>
  <mergeCells count="483">
    <mergeCell ref="F572:J572"/>
    <mergeCell ref="F555:J555"/>
    <mergeCell ref="A553:E553"/>
    <mergeCell ref="F553:J553"/>
    <mergeCell ref="A555:E555"/>
    <mergeCell ref="F564:J564"/>
    <mergeCell ref="F562:J562"/>
    <mergeCell ref="F554:J554"/>
    <mergeCell ref="A554:E554"/>
    <mergeCell ref="F561:J561"/>
    <mergeCell ref="F571:J571"/>
    <mergeCell ref="A571:E571"/>
    <mergeCell ref="F565:J565"/>
    <mergeCell ref="A530:E530"/>
    <mergeCell ref="F530:J530"/>
    <mergeCell ref="F563:J563"/>
    <mergeCell ref="A556:E560"/>
    <mergeCell ref="F552:J552"/>
    <mergeCell ref="A534:E538"/>
    <mergeCell ref="A539:A543"/>
    <mergeCell ref="F518:J518"/>
    <mergeCell ref="F517:J517"/>
    <mergeCell ref="F551:J551"/>
    <mergeCell ref="F529:J529"/>
    <mergeCell ref="F531:J531"/>
    <mergeCell ref="F532:J532"/>
    <mergeCell ref="F533:J533"/>
    <mergeCell ref="A576:E580"/>
    <mergeCell ref="A573:E573"/>
    <mergeCell ref="A575:E575"/>
    <mergeCell ref="A562:E562"/>
    <mergeCell ref="A565:E565"/>
    <mergeCell ref="A564:E564"/>
    <mergeCell ref="A572:E572"/>
    <mergeCell ref="A566:E570"/>
    <mergeCell ref="F575:J575"/>
    <mergeCell ref="F573:J573"/>
    <mergeCell ref="A574:E574"/>
    <mergeCell ref="F574:J574"/>
    <mergeCell ref="D408:D412"/>
    <mergeCell ref="A453:E457"/>
    <mergeCell ref="E408:E412"/>
    <mergeCell ref="A443:E447"/>
    <mergeCell ref="A415:E415"/>
    <mergeCell ref="A438:E442"/>
    <mergeCell ref="A417:E417"/>
    <mergeCell ref="A428:E432"/>
    <mergeCell ref="A449:E449"/>
    <mergeCell ref="A448:E448"/>
    <mergeCell ref="F489:J489"/>
    <mergeCell ref="F477:J477"/>
    <mergeCell ref="F478:J478"/>
    <mergeCell ref="A484:A488"/>
    <mergeCell ref="A489:E489"/>
    <mergeCell ref="B484:B488"/>
    <mergeCell ref="C484:C488"/>
    <mergeCell ref="D484:D488"/>
    <mergeCell ref="E484:E488"/>
    <mergeCell ref="A402:E402"/>
    <mergeCell ref="F402:J402"/>
    <mergeCell ref="A403:E407"/>
    <mergeCell ref="A418:E422"/>
    <mergeCell ref="F413:J413"/>
    <mergeCell ref="A414:E414"/>
    <mergeCell ref="F414:J414"/>
    <mergeCell ref="A408:A412"/>
    <mergeCell ref="B408:B412"/>
    <mergeCell ref="C408:C412"/>
    <mergeCell ref="F401:J401"/>
    <mergeCell ref="A400:E400"/>
    <mergeCell ref="F400:J400"/>
    <mergeCell ref="A398:E398"/>
    <mergeCell ref="F398:J398"/>
    <mergeCell ref="A399:E399"/>
    <mergeCell ref="F399:J399"/>
    <mergeCell ref="A332:E336"/>
    <mergeCell ref="A331:E331"/>
    <mergeCell ref="A401:E401"/>
    <mergeCell ref="A393:E397"/>
    <mergeCell ref="A352:E356"/>
    <mergeCell ref="A347:E351"/>
    <mergeCell ref="A360:E360"/>
    <mergeCell ref="A361:E361"/>
    <mergeCell ref="E373:E377"/>
    <mergeCell ref="A378:E378"/>
    <mergeCell ref="F328:J328"/>
    <mergeCell ref="A329:E329"/>
    <mergeCell ref="A328:E328"/>
    <mergeCell ref="F326:J326"/>
    <mergeCell ref="A327:E327"/>
    <mergeCell ref="F327:J327"/>
    <mergeCell ref="A300:E304"/>
    <mergeCell ref="A310:E310"/>
    <mergeCell ref="A316:E320"/>
    <mergeCell ref="F305:J305"/>
    <mergeCell ref="A305:E305"/>
    <mergeCell ref="A311:E315"/>
    <mergeCell ref="F309:J309"/>
    <mergeCell ref="A308:E308"/>
    <mergeCell ref="F306:J306"/>
    <mergeCell ref="A307:E307"/>
    <mergeCell ref="C140:C144"/>
    <mergeCell ref="C210:C214"/>
    <mergeCell ref="A230:A234"/>
    <mergeCell ref="B230:B234"/>
    <mergeCell ref="C230:C234"/>
    <mergeCell ref="B215:B219"/>
    <mergeCell ref="A155:A159"/>
    <mergeCell ref="B155:B159"/>
    <mergeCell ref="A165:A169"/>
    <mergeCell ref="B165:B169"/>
    <mergeCell ref="D210:D214"/>
    <mergeCell ref="D140:D144"/>
    <mergeCell ref="C155:C159"/>
    <mergeCell ref="D155:D159"/>
    <mergeCell ref="A195:E199"/>
    <mergeCell ref="A140:A144"/>
    <mergeCell ref="B140:B144"/>
    <mergeCell ref="E160:E164"/>
    <mergeCell ref="A210:A214"/>
    <mergeCell ref="B210:B214"/>
    <mergeCell ref="A160:A164"/>
    <mergeCell ref="B160:B164"/>
    <mergeCell ref="E130:E134"/>
    <mergeCell ref="D130:D134"/>
    <mergeCell ref="E135:E139"/>
    <mergeCell ref="A135:A139"/>
    <mergeCell ref="B135:B139"/>
    <mergeCell ref="D135:D139"/>
    <mergeCell ref="C135:C139"/>
    <mergeCell ref="A130:A134"/>
    <mergeCell ref="E105:E109"/>
    <mergeCell ref="B130:B134"/>
    <mergeCell ref="C130:C134"/>
    <mergeCell ref="E120:E124"/>
    <mergeCell ref="A125:E129"/>
    <mergeCell ref="A115:A119"/>
    <mergeCell ref="B115:B119"/>
    <mergeCell ref="C115:C119"/>
    <mergeCell ref="D115:D119"/>
    <mergeCell ref="D95:D99"/>
    <mergeCell ref="E115:E119"/>
    <mergeCell ref="A120:A124"/>
    <mergeCell ref="B120:B124"/>
    <mergeCell ref="C120:C124"/>
    <mergeCell ref="D120:D124"/>
    <mergeCell ref="E110:E114"/>
    <mergeCell ref="A105:A109"/>
    <mergeCell ref="B105:B109"/>
    <mergeCell ref="C105:C109"/>
    <mergeCell ref="A90:A94"/>
    <mergeCell ref="B90:B94"/>
    <mergeCell ref="C90:C94"/>
    <mergeCell ref="E100:E104"/>
    <mergeCell ref="A95:A99"/>
    <mergeCell ref="B95:B99"/>
    <mergeCell ref="C95:C99"/>
    <mergeCell ref="E95:E99"/>
    <mergeCell ref="A100:A104"/>
    <mergeCell ref="B100:B104"/>
    <mergeCell ref="D100:D104"/>
    <mergeCell ref="A110:A114"/>
    <mergeCell ref="B110:B114"/>
    <mergeCell ref="C110:C114"/>
    <mergeCell ref="D110:D114"/>
    <mergeCell ref="D105:D109"/>
    <mergeCell ref="C100:C104"/>
    <mergeCell ref="D90:D94"/>
    <mergeCell ref="B80:B84"/>
    <mergeCell ref="C80:C84"/>
    <mergeCell ref="D80:D84"/>
    <mergeCell ref="D85:D89"/>
    <mergeCell ref="E85:E89"/>
    <mergeCell ref="E90:E94"/>
    <mergeCell ref="A75:A79"/>
    <mergeCell ref="B75:B79"/>
    <mergeCell ref="C75:C79"/>
    <mergeCell ref="D75:D79"/>
    <mergeCell ref="E80:E84"/>
    <mergeCell ref="A85:A89"/>
    <mergeCell ref="B85:B89"/>
    <mergeCell ref="C85:C89"/>
    <mergeCell ref="A80:A84"/>
    <mergeCell ref="D60:D64"/>
    <mergeCell ref="A10:E14"/>
    <mergeCell ref="A15:E19"/>
    <mergeCell ref="A30:A34"/>
    <mergeCell ref="B50:B54"/>
    <mergeCell ref="E75:E79"/>
    <mergeCell ref="B60:B64"/>
    <mergeCell ref="C60:C64"/>
    <mergeCell ref="E60:E64"/>
    <mergeCell ref="A8:E8"/>
    <mergeCell ref="F8:J8"/>
    <mergeCell ref="A25:A29"/>
    <mergeCell ref="B25:B29"/>
    <mergeCell ref="E20:E24"/>
    <mergeCell ref="A20:A24"/>
    <mergeCell ref="B20:B24"/>
    <mergeCell ref="C20:C24"/>
    <mergeCell ref="D20:D24"/>
    <mergeCell ref="D25:D29"/>
    <mergeCell ref="A1:J2"/>
    <mergeCell ref="A3:E3"/>
    <mergeCell ref="F3:J3"/>
    <mergeCell ref="A4:E4"/>
    <mergeCell ref="E70:E74"/>
    <mergeCell ref="C50:C54"/>
    <mergeCell ref="D50:D54"/>
    <mergeCell ref="E50:E54"/>
    <mergeCell ref="C55:C59"/>
    <mergeCell ref="B30:B34"/>
    <mergeCell ref="E35:E39"/>
    <mergeCell ref="E25:E29"/>
    <mergeCell ref="F6:J6"/>
    <mergeCell ref="A7:E7"/>
    <mergeCell ref="F7:J7"/>
    <mergeCell ref="C30:C34"/>
    <mergeCell ref="D30:D34"/>
    <mergeCell ref="E30:E34"/>
    <mergeCell ref="C25:C29"/>
    <mergeCell ref="A5:E5"/>
    <mergeCell ref="F4:J4"/>
    <mergeCell ref="F5:J5"/>
    <mergeCell ref="A6:E6"/>
    <mergeCell ref="C45:C49"/>
    <mergeCell ref="D45:D49"/>
    <mergeCell ref="A35:A39"/>
    <mergeCell ref="B35:B39"/>
    <mergeCell ref="C35:C39"/>
    <mergeCell ref="D35:D39"/>
    <mergeCell ref="A55:A59"/>
    <mergeCell ref="B55:B59"/>
    <mergeCell ref="E40:E44"/>
    <mergeCell ref="E45:E49"/>
    <mergeCell ref="A40:A44"/>
    <mergeCell ref="B40:B44"/>
    <mergeCell ref="C40:C44"/>
    <mergeCell ref="D40:D44"/>
    <mergeCell ref="A45:A49"/>
    <mergeCell ref="B45:B49"/>
    <mergeCell ref="D150:D154"/>
    <mergeCell ref="E150:E154"/>
    <mergeCell ref="A50:A54"/>
    <mergeCell ref="D55:D59"/>
    <mergeCell ref="A70:A74"/>
    <mergeCell ref="B70:B74"/>
    <mergeCell ref="C70:C74"/>
    <mergeCell ref="D70:D74"/>
    <mergeCell ref="A65:E69"/>
    <mergeCell ref="E55:E59"/>
    <mergeCell ref="A60:A64"/>
    <mergeCell ref="C160:C164"/>
    <mergeCell ref="D160:D164"/>
    <mergeCell ref="E165:E169"/>
    <mergeCell ref="E140:E144"/>
    <mergeCell ref="A145:E149"/>
    <mergeCell ref="E155:E159"/>
    <mergeCell ref="A150:A154"/>
    <mergeCell ref="B150:B154"/>
    <mergeCell ref="C150:C154"/>
    <mergeCell ref="A170:A174"/>
    <mergeCell ref="B170:B174"/>
    <mergeCell ref="C170:C174"/>
    <mergeCell ref="D170:D174"/>
    <mergeCell ref="E170:E174"/>
    <mergeCell ref="C165:C169"/>
    <mergeCell ref="D165:D169"/>
    <mergeCell ref="E175:E179"/>
    <mergeCell ref="E185:E189"/>
    <mergeCell ref="A185:A189"/>
    <mergeCell ref="B185:B189"/>
    <mergeCell ref="C185:C189"/>
    <mergeCell ref="D185:D189"/>
    <mergeCell ref="A175:A179"/>
    <mergeCell ref="B175:B179"/>
    <mergeCell ref="C175:C179"/>
    <mergeCell ref="D175:D179"/>
    <mergeCell ref="A215:A219"/>
    <mergeCell ref="C180:C184"/>
    <mergeCell ref="D180:D184"/>
    <mergeCell ref="B205:B209"/>
    <mergeCell ref="C205:C209"/>
    <mergeCell ref="D205:D209"/>
    <mergeCell ref="A180:A184"/>
    <mergeCell ref="B180:B184"/>
    <mergeCell ref="B190:B194"/>
    <mergeCell ref="C190:C194"/>
    <mergeCell ref="D190:D194"/>
    <mergeCell ref="E205:E209"/>
    <mergeCell ref="E180:E184"/>
    <mergeCell ref="A200:A204"/>
    <mergeCell ref="B200:B204"/>
    <mergeCell ref="C200:C204"/>
    <mergeCell ref="E200:E204"/>
    <mergeCell ref="D200:D204"/>
    <mergeCell ref="E190:E194"/>
    <mergeCell ref="A190:A194"/>
    <mergeCell ref="A205:A209"/>
    <mergeCell ref="E220:E224"/>
    <mergeCell ref="A220:A224"/>
    <mergeCell ref="B220:B224"/>
    <mergeCell ref="C220:C224"/>
    <mergeCell ref="D220:D224"/>
    <mergeCell ref="E210:E214"/>
    <mergeCell ref="C215:C219"/>
    <mergeCell ref="D215:D219"/>
    <mergeCell ref="E215:E219"/>
    <mergeCell ref="E230:E234"/>
    <mergeCell ref="A225:E229"/>
    <mergeCell ref="D230:D234"/>
    <mergeCell ref="A280:E280"/>
    <mergeCell ref="A235:A239"/>
    <mergeCell ref="B235:B239"/>
    <mergeCell ref="D235:D239"/>
    <mergeCell ref="C235:C239"/>
    <mergeCell ref="E235:E239"/>
    <mergeCell ref="A240:E244"/>
    <mergeCell ref="F279:J279"/>
    <mergeCell ref="A279:E279"/>
    <mergeCell ref="F280:J280"/>
    <mergeCell ref="A282:E282"/>
    <mergeCell ref="F282:J282"/>
    <mergeCell ref="F281:J281"/>
    <mergeCell ref="A281:E281"/>
    <mergeCell ref="F283:J283"/>
    <mergeCell ref="A284:E284"/>
    <mergeCell ref="F284:J284"/>
    <mergeCell ref="A295:E299"/>
    <mergeCell ref="A285:E289"/>
    <mergeCell ref="A290:E294"/>
    <mergeCell ref="A283:E283"/>
    <mergeCell ref="F307:J307"/>
    <mergeCell ref="A306:E306"/>
    <mergeCell ref="F310:J310"/>
    <mergeCell ref="A337:E341"/>
    <mergeCell ref="F308:J308"/>
    <mergeCell ref="A309:E309"/>
    <mergeCell ref="F329:J329"/>
    <mergeCell ref="A326:E326"/>
    <mergeCell ref="A321:E325"/>
    <mergeCell ref="F331:J331"/>
    <mergeCell ref="F330:J330"/>
    <mergeCell ref="A330:E330"/>
    <mergeCell ref="F360:J360"/>
    <mergeCell ref="A357:E357"/>
    <mergeCell ref="F357:J357"/>
    <mergeCell ref="A358:E358"/>
    <mergeCell ref="F358:J358"/>
    <mergeCell ref="A359:E359"/>
    <mergeCell ref="F359:J359"/>
    <mergeCell ref="A342:E346"/>
    <mergeCell ref="F361:J361"/>
    <mergeCell ref="A363:E367"/>
    <mergeCell ref="A368:A372"/>
    <mergeCell ref="B368:B372"/>
    <mergeCell ref="C368:C372"/>
    <mergeCell ref="D368:D372"/>
    <mergeCell ref="E368:E372"/>
    <mergeCell ref="A362:E362"/>
    <mergeCell ref="F362:J362"/>
    <mergeCell ref="F378:J378"/>
    <mergeCell ref="A379:E379"/>
    <mergeCell ref="A373:A377"/>
    <mergeCell ref="B373:B377"/>
    <mergeCell ref="C373:C377"/>
    <mergeCell ref="D373:D377"/>
    <mergeCell ref="F379:J379"/>
    <mergeCell ref="A388:E392"/>
    <mergeCell ref="A380:E380"/>
    <mergeCell ref="F380:J380"/>
    <mergeCell ref="A382:E382"/>
    <mergeCell ref="F382:J382"/>
    <mergeCell ref="A381:E381"/>
    <mergeCell ref="F381:J381"/>
    <mergeCell ref="F415:J415"/>
    <mergeCell ref="A413:E413"/>
    <mergeCell ref="F416:J416"/>
    <mergeCell ref="A416:E416"/>
    <mergeCell ref="F424:J424"/>
    <mergeCell ref="A424:E424"/>
    <mergeCell ref="A423:E423"/>
    <mergeCell ref="D524:D528"/>
    <mergeCell ref="E524:E528"/>
    <mergeCell ref="F423:J423"/>
    <mergeCell ref="A519:E523"/>
    <mergeCell ref="A524:A528"/>
    <mergeCell ref="B524:B528"/>
    <mergeCell ref="C524:C528"/>
    <mergeCell ref="F425:J425"/>
    <mergeCell ref="A426:E426"/>
    <mergeCell ref="A427:E427"/>
    <mergeCell ref="A425:E425"/>
    <mergeCell ref="F426:J426"/>
    <mergeCell ref="F427:J427"/>
    <mergeCell ref="F448:J448"/>
    <mergeCell ref="F449:J449"/>
    <mergeCell ref="A433:E437"/>
    <mergeCell ref="D463:D467"/>
    <mergeCell ref="E463:E467"/>
    <mergeCell ref="F452:J452"/>
    <mergeCell ref="A450:E450"/>
    <mergeCell ref="A452:E452"/>
    <mergeCell ref="F450:J450"/>
    <mergeCell ref="F451:J451"/>
    <mergeCell ref="F475:J475"/>
    <mergeCell ref="A474:E474"/>
    <mergeCell ref="A477:E477"/>
    <mergeCell ref="A479:E483"/>
    <mergeCell ref="F474:J474"/>
    <mergeCell ref="A476:E476"/>
    <mergeCell ref="F476:J476"/>
    <mergeCell ref="A475:E475"/>
    <mergeCell ref="A478:E478"/>
    <mergeCell ref="A494:E498"/>
    <mergeCell ref="F493:J493"/>
    <mergeCell ref="F516:J516"/>
    <mergeCell ref="F490:J490"/>
    <mergeCell ref="F514:J514"/>
    <mergeCell ref="F492:J492"/>
    <mergeCell ref="F491:J491"/>
    <mergeCell ref="A514:E514"/>
    <mergeCell ref="F515:J515"/>
    <mergeCell ref="A490:E490"/>
    <mergeCell ref="A491:E491"/>
    <mergeCell ref="A531:E531"/>
    <mergeCell ref="A550:J550"/>
    <mergeCell ref="A544:E548"/>
    <mergeCell ref="A518:E518"/>
    <mergeCell ref="A492:E492"/>
    <mergeCell ref="A493:E493"/>
    <mergeCell ref="A517:E517"/>
    <mergeCell ref="A529:E529"/>
    <mergeCell ref="A509:E513"/>
    <mergeCell ref="A551:E551"/>
    <mergeCell ref="A563:E563"/>
    <mergeCell ref="A561:E561"/>
    <mergeCell ref="A515:E515"/>
    <mergeCell ref="A516:E516"/>
    <mergeCell ref="B539:E543"/>
    <mergeCell ref="A532:E532"/>
    <mergeCell ref="A552:E552"/>
    <mergeCell ref="A533:E533"/>
    <mergeCell ref="A245:E249"/>
    <mergeCell ref="A585:B585"/>
    <mergeCell ref="E250:E254"/>
    <mergeCell ref="A255:A259"/>
    <mergeCell ref="B255:B259"/>
    <mergeCell ref="C255:C259"/>
    <mergeCell ref="D255:D259"/>
    <mergeCell ref="E255:E259"/>
    <mergeCell ref="A250:A254"/>
    <mergeCell ref="B250:B254"/>
    <mergeCell ref="C250:C254"/>
    <mergeCell ref="D250:D254"/>
    <mergeCell ref="E262:E266"/>
    <mergeCell ref="A267:A271"/>
    <mergeCell ref="B267:B271"/>
    <mergeCell ref="C267:C271"/>
    <mergeCell ref="D267:D271"/>
    <mergeCell ref="E267:E271"/>
    <mergeCell ref="A262:A266"/>
    <mergeCell ref="B262:B266"/>
    <mergeCell ref="A499:E503"/>
    <mergeCell ref="A504:E508"/>
    <mergeCell ref="E272:E276"/>
    <mergeCell ref="A272:A276"/>
    <mergeCell ref="B272:B276"/>
    <mergeCell ref="C272:C276"/>
    <mergeCell ref="D272:D276"/>
    <mergeCell ref="B468:B472"/>
    <mergeCell ref="C468:C472"/>
    <mergeCell ref="E468:E472"/>
    <mergeCell ref="A468:A472"/>
    <mergeCell ref="C262:C266"/>
    <mergeCell ref="D262:D266"/>
    <mergeCell ref="D468:D472"/>
    <mergeCell ref="A458:E462"/>
    <mergeCell ref="A463:A467"/>
    <mergeCell ref="B463:B467"/>
    <mergeCell ref="A451:E451"/>
    <mergeCell ref="C463:C467"/>
    <mergeCell ref="A383:E387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Зинина</cp:lastModifiedBy>
  <cp:lastPrinted>2019-08-19T05:52:48Z</cp:lastPrinted>
  <dcterms:created xsi:type="dcterms:W3CDTF">1996-10-08T23:32:33Z</dcterms:created>
  <dcterms:modified xsi:type="dcterms:W3CDTF">2019-08-26T10:26:29Z</dcterms:modified>
  <cp:category/>
  <cp:version/>
  <cp:contentType/>
  <cp:contentStatus/>
</cp:coreProperties>
</file>